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45" activeTab="4"/>
  </bookViews>
  <sheets>
    <sheet name="KAMU YATIRIMLARI" sheetId="3" r:id="rId1"/>
    <sheet name="KURUMLARA GÖRE" sheetId="13" r:id="rId2"/>
    <sheet name="İLÇELERE GÖRE" sheetId="12" r:id="rId3"/>
    <sheet name="YEREL YÖNETİMLERİN YATIRIMLARI" sheetId="10" r:id="rId4"/>
    <sheet name="BELEDİYELERE GÖRE" sheetId="11" r:id="rId5"/>
  </sheets>
  <definedNames>
    <definedName name="_xlnm._FilterDatabase" localSheetId="0" hidden="1">'KAMU YATIRIMLARI'!$A$2:$K$222</definedName>
    <definedName name="_xlnm._FilterDatabase" localSheetId="3" hidden="1">'YEREL YÖNETİMLERİN YATIRIMLARI'!$A$2:$K$304</definedName>
    <definedName name="_xlnm.Print_Area" localSheetId="4">'BELEDİYELERE GÖRE'!$A$1:$G$11</definedName>
    <definedName name="_xlnm.Print_Area" localSheetId="0">'KAMU YATIRIMLARI'!$A$1:$K$156</definedName>
    <definedName name="_xlnm.Print_Area" localSheetId="3">'YEREL YÖNETİMLERİN YATIRIMLARI'!$A$1:$K$313</definedName>
  </definedNames>
  <calcPr calcId="162913"/>
</workbook>
</file>

<file path=xl/calcChain.xml><?xml version="1.0" encoding="utf-8"?>
<calcChain xmlns="http://schemas.openxmlformats.org/spreadsheetml/2006/main">
  <c r="J150" i="10" l="1"/>
  <c r="J108" i="10"/>
  <c r="I303" i="10" l="1"/>
  <c r="F10" i="11"/>
  <c r="G10" i="11"/>
  <c r="H303" i="10"/>
  <c r="I152" i="10"/>
  <c r="J152" i="10"/>
  <c r="H152" i="10"/>
  <c r="I150" i="10"/>
  <c r="H150" i="10"/>
  <c r="I129" i="10"/>
  <c r="H129" i="10"/>
  <c r="I108" i="10"/>
  <c r="H108" i="10"/>
  <c r="B304" i="10"/>
  <c r="E10" i="11"/>
  <c r="D10" i="11"/>
  <c r="J296" i="10"/>
  <c r="J295" i="10"/>
  <c r="I304" i="10" l="1"/>
  <c r="H304" i="10"/>
  <c r="J111" i="10"/>
  <c r="J129" i="10" s="1"/>
  <c r="J160" i="10"/>
  <c r="J246" i="10" l="1"/>
  <c r="J245" i="10"/>
  <c r="J244" i="10"/>
  <c r="J243" i="10"/>
  <c r="J242" i="10"/>
  <c r="J241" i="10"/>
  <c r="J240" i="10"/>
  <c r="J239" i="10"/>
  <c r="J238" i="10"/>
  <c r="J237" i="10"/>
  <c r="J236" i="10"/>
  <c r="J235" i="10"/>
  <c r="J303" i="10" s="1"/>
  <c r="J304" i="10" s="1"/>
  <c r="J294" i="10"/>
  <c r="D26" i="13" l="1"/>
  <c r="B222" i="3" l="1"/>
  <c r="C26" i="13" l="1"/>
  <c r="D15" i="12"/>
  <c r="I192" i="3"/>
  <c r="J192" i="3"/>
  <c r="H192" i="3"/>
  <c r="I156" i="3"/>
  <c r="J156" i="3"/>
  <c r="H156" i="3"/>
  <c r="I28" i="3"/>
  <c r="J28" i="3"/>
  <c r="H28" i="3"/>
  <c r="I23" i="3"/>
  <c r="J23" i="3"/>
  <c r="H23" i="3"/>
  <c r="I158" i="3"/>
  <c r="J158" i="3"/>
  <c r="H158" i="3"/>
  <c r="I161" i="3"/>
  <c r="J161" i="3"/>
  <c r="H161" i="3"/>
  <c r="E26" i="13"/>
  <c r="F26" i="13"/>
  <c r="J198" i="3" l="1"/>
  <c r="F15" i="12" l="1"/>
  <c r="G15" i="12"/>
  <c r="E15" i="12"/>
  <c r="J221" i="3"/>
  <c r="I221" i="3"/>
  <c r="H221" i="3"/>
  <c r="I189" i="3"/>
  <c r="J189" i="3"/>
  <c r="H189" i="3"/>
  <c r="I31" i="3"/>
  <c r="J31" i="3"/>
  <c r="H31" i="3"/>
  <c r="H222" i="3" l="1"/>
  <c r="J222" i="3"/>
  <c r="I222" i="3"/>
</calcChain>
</file>

<file path=xl/sharedStrings.xml><?xml version="1.0" encoding="utf-8"?>
<sst xmlns="http://schemas.openxmlformats.org/spreadsheetml/2006/main" count="2768" uniqueCount="853">
  <si>
    <t>SEKTÖRÜ</t>
  </si>
  <si>
    <t>KURUMU</t>
  </si>
  <si>
    <t xml:space="preserve">PROJENİN ADI </t>
  </si>
  <si>
    <t>KARAKTERİSTİK</t>
  </si>
  <si>
    <t>TOPLAM</t>
  </si>
  <si>
    <t xml:space="preserve"> TOPLAM</t>
  </si>
  <si>
    <t>DİĞER KAMU HİZMETLERİ</t>
  </si>
  <si>
    <t>ENERJİ</t>
  </si>
  <si>
    <t>İŞİN BAŞLAMA 
VE BİTİŞ TARİHİ</t>
  </si>
  <si>
    <t>PROJE SAYISI</t>
  </si>
  <si>
    <t>TARIM</t>
  </si>
  <si>
    <t>MADENCİLİK</t>
  </si>
  <si>
    <t>SAĞLIK</t>
  </si>
  <si>
    <t>Açıklama</t>
  </si>
  <si>
    <t>İMALAT</t>
  </si>
  <si>
    <t>S.NO</t>
  </si>
  <si>
    <t>YATIRIMCI KURULUŞ</t>
  </si>
  <si>
    <t>GENEL TOPLAM</t>
  </si>
  <si>
    <t>DSİ Genel Müdürlüğü</t>
  </si>
  <si>
    <t>Sanayi ve Teknoloji Bakanlığı</t>
  </si>
  <si>
    <t>Karayolları Genel Müdürlüğü</t>
  </si>
  <si>
    <t>Ulaştırma ve Altyapı Bakanlığı</t>
  </si>
  <si>
    <t>SIRA NO</t>
  </si>
  <si>
    <t>2020-2022</t>
  </si>
  <si>
    <t>PROJENİN YERİ</t>
  </si>
  <si>
    <t>Tekirdağ</t>
  </si>
  <si>
    <t>İstanbul, Tekirdağ</t>
  </si>
  <si>
    <t>Kırklareli, Tekirdağ</t>
  </si>
  <si>
    <t>Bölünmüş Yol (55 km)</t>
  </si>
  <si>
    <t>Bölünmüş Yol (46 km)</t>
  </si>
  <si>
    <t>Bölünmüş Yol (56 km)</t>
  </si>
  <si>
    <t>SANAYİ VE TEKNOLOJİ BAKANLIĞI</t>
  </si>
  <si>
    <t>TEKİRDAĞ NAMIK KEMAL ÜNİVERSİTESİ</t>
  </si>
  <si>
    <t>Basılı Yayın Alımı, Elektronik Yayın Alımı</t>
  </si>
  <si>
    <t>Yayın Alımı</t>
  </si>
  <si>
    <t>2018-2022</t>
  </si>
  <si>
    <t>Devam Ediyor.</t>
  </si>
  <si>
    <t>Süleymanpaşa</t>
  </si>
  <si>
    <t>Malkara</t>
  </si>
  <si>
    <t>Saray</t>
  </si>
  <si>
    <t>Şarköy</t>
  </si>
  <si>
    <t>TPAO TRAKYA BÖLGE MÜDÜRLÜĞÜ</t>
  </si>
  <si>
    <t>Sondaj Öncesi Arama Yatırımları</t>
  </si>
  <si>
    <t>Sondaj Yatırımları</t>
  </si>
  <si>
    <t>Kuyu Tamamlama Yatırımları</t>
  </si>
  <si>
    <t>Jeoloji</t>
  </si>
  <si>
    <t>Sondaj</t>
  </si>
  <si>
    <t>Kuyu Tamamlama Hizmetleri</t>
  </si>
  <si>
    <t>Edirne, Kırklareli, Tekirdağ</t>
  </si>
  <si>
    <t xml:space="preserve">EĞİTİM-KÜLTÜR </t>
  </si>
  <si>
    <t>Hayrabolu</t>
  </si>
  <si>
    <t>Çorlu</t>
  </si>
  <si>
    <t>TEKİRDAĞ YİKOB</t>
  </si>
  <si>
    <t>Kapaklı</t>
  </si>
  <si>
    <t>Marmaraereğlisi</t>
  </si>
  <si>
    <t>Hizmet Binası</t>
  </si>
  <si>
    <t>Proje</t>
  </si>
  <si>
    <t>Bakım, Onarım</t>
  </si>
  <si>
    <t>Muratlı</t>
  </si>
  <si>
    <t>Kapaklı Karaağaç Mahallesi, 314 ada, 5 parselde ki Tescilli Camii’nin Rölöve, Restitüsyon, Restorasyon, İnşaat, Elektrik, Mekanik Projeleri ile Teknik Şartname, Mahal Listeleri ve Uygulama Yaklaşık Maliyetinin Hazırlanması İşi</t>
  </si>
  <si>
    <t>Proje çalışmaları devam etmektedir.</t>
  </si>
  <si>
    <t>Çerkezköy</t>
  </si>
  <si>
    <t>İl Emniyet Müdürlüğü Yeni Hizmet Binası</t>
  </si>
  <si>
    <t>TEKİRDAĞ İL EMNİYET MÜDÜRLÜĞÜ</t>
  </si>
  <si>
    <t>Ergene</t>
  </si>
  <si>
    <t>24 Derslik</t>
  </si>
  <si>
    <t>2 Atölye</t>
  </si>
  <si>
    <t>8 Derslik</t>
  </si>
  <si>
    <t>4 Derslik</t>
  </si>
  <si>
    <t>TEKİRDAĞ İL MİLLİ EĞİTİM MÜDÜRLÜĞÜ</t>
  </si>
  <si>
    <t>TEKİRDAĞ İL TARIM VE ORMAN MÜDÜRLÜĞÜ</t>
  </si>
  <si>
    <t>Gıda ve Yem Numunesi Alma Hizmetlerinin Geliştirilmesi</t>
  </si>
  <si>
    <t>Genel Bütçe</t>
  </si>
  <si>
    <t>Bitkisel Biyolojik Çeşitlilik Ve Korunması Projesi</t>
  </si>
  <si>
    <t>TEKİRDAĞ BAĞCILIK ARAŞTIRMA ENSTİTÜSÜ MÜDÜRLÜĞÜ</t>
  </si>
  <si>
    <t>Tarım</t>
  </si>
  <si>
    <t>TEKİRDAĞ DKMP İL ŞUBE MÜDÜRLÜĞÜ</t>
  </si>
  <si>
    <t>Danışmanlık</t>
  </si>
  <si>
    <t>İnşaat</t>
  </si>
  <si>
    <t>TEKİRDAĞ AİLE ÇALIŞMA VE SOSYAL HİZMETLER İL MÜDÜRLÜĞÜ</t>
  </si>
  <si>
    <t>Engelsiz Yaşam Bakım ve Rehabilitasyon Merkezi</t>
  </si>
  <si>
    <t>ULAŞTIRMA VE ALTYAPI BAKANLIĞI</t>
  </si>
  <si>
    <t>ULAŞTIRMA-HABERLEŞME</t>
  </si>
  <si>
    <t>Tekirdağ Namık Kemal Üniversitesi</t>
  </si>
  <si>
    <t>TEİAŞ 20. Bölge Müdürlüğü</t>
  </si>
  <si>
    <t>TPAO Trakya Bölge Müdürlüğü</t>
  </si>
  <si>
    <t>Tekirdağ İl Emniyet Müdürlüğü</t>
  </si>
  <si>
    <t>Tekirdağ DKMP İl Şube Müdürlüğü</t>
  </si>
  <si>
    <t>Tekirdağ İl Tarım ve Orman Müdürlüğü</t>
  </si>
  <si>
    <t>Tekirdağ Yatırım İzleme ve Koordinasyon Başkanlığı</t>
  </si>
  <si>
    <t>Yeni Kamulaştırma Alanları Yapılması</t>
  </si>
  <si>
    <t>Kapalı Pazar Yeri Yapımı ve Modern Kapalı Çarşı Yapımı</t>
  </si>
  <si>
    <t>Mahallelere Tuvalet Yapılması</t>
  </si>
  <si>
    <t>TESKİ</t>
  </si>
  <si>
    <t xml:space="preserve">TEKİRDAĞ İLİ 2021 YILI YATIRIM PROGRAMI                                        </t>
  </si>
  <si>
    <t>2021-2023</t>
  </si>
  <si>
    <t>Terkirdağ- Malkara</t>
  </si>
  <si>
    <t>Malkara Ayr.- İpsala</t>
  </si>
  <si>
    <t>Tekirdağ-Edirne</t>
  </si>
  <si>
    <t>TekirdağÇ.Y. Ayr.-Muratlı-D100Ayr.(Muraatlı Ç.Y.D.)</t>
  </si>
  <si>
    <t>Bölünmüş Yol (36,5 km)</t>
  </si>
  <si>
    <t>Kınalı Ayr.- Çorlu</t>
  </si>
  <si>
    <t>İstanbul,Tekirdağ</t>
  </si>
  <si>
    <t>Kınalı Ayr.-Çerkezköy-Saray-Kırklareli Devlet Yolu</t>
  </si>
  <si>
    <t>Tekirdağ-Hayrabolu</t>
  </si>
  <si>
    <t>BY BSK (45,70Km)</t>
  </si>
  <si>
    <t>TCDD GENEL MÜDÜRLÜĞÜ</t>
  </si>
  <si>
    <t>Edirne, İstanbul, Kırklareli,Tekirdağ</t>
  </si>
  <si>
    <t>Kontrollük,Müşavirlik, Yüksek Standartlı Demiryolu(153km)</t>
  </si>
  <si>
    <t>2021-2024</t>
  </si>
  <si>
    <t>2020-2023</t>
  </si>
  <si>
    <t>Etüt-Proje, Müşavirlik</t>
  </si>
  <si>
    <t>Hizmet Binası A Bloğunun 112 Acil Çağrı Merkezi Hizmetlerinde Kullanılmak Üzere Yeniden Projelendirme Yaklaşık Maliyet Güncelleme İşlemleri DevaEtmektedir.</t>
  </si>
  <si>
    <t>Çeşitli Ünitelerin Etüt projesi</t>
  </si>
  <si>
    <t>Eğitim (15.000 m²)</t>
  </si>
  <si>
    <t>Eğitim (5.000 m²)</t>
  </si>
  <si>
    <t>kampüs Altyapısı</t>
  </si>
  <si>
    <t>Doğalgaz Dönüşümü,Elektrik Hattı, Kampüs İçi Yol, Kanalizasyon hattı, Peyzaj, Su isale hattı, Telefon hattı</t>
  </si>
  <si>
    <t xml:space="preserve">Muhtelif İşler </t>
  </si>
  <si>
    <t>Hayvan Sağlığının Korunması</t>
  </si>
  <si>
    <t>Devam Ediyor</t>
  </si>
  <si>
    <t>Tabiat Parkları Projesi</t>
  </si>
  <si>
    <t>Alan Düzenleme</t>
  </si>
  <si>
    <t>TURİZM</t>
  </si>
  <si>
    <t>2021-2022</t>
  </si>
  <si>
    <t>Çerkezköy Hükümet Konağı</t>
  </si>
  <si>
    <t xml:space="preserve">OSB Teknoloji Geliştirme Sermaye Transferi </t>
  </si>
  <si>
    <t>Ankara, Manisa, Tekirdağ, Yalova</t>
  </si>
  <si>
    <t>2011-2023</t>
  </si>
  <si>
    <t>Ergene Havzası OSB Borç Verme</t>
  </si>
  <si>
    <r>
      <t xml:space="preserve">Derslik ve Merkezi Birimler Projesi </t>
    </r>
    <r>
      <rPr>
        <b/>
        <sz val="14"/>
        <rFont val="Times New Roman"/>
        <family val="1"/>
        <charset val="162"/>
      </rPr>
      <t>(Teknik Bilimler MYO)</t>
    </r>
  </si>
  <si>
    <r>
      <t xml:space="preserve">Derslik ve Merkezi Birimler Projesi </t>
    </r>
    <r>
      <rPr>
        <b/>
        <sz val="14"/>
        <color theme="1"/>
        <rFont val="Times New Roman"/>
        <family val="1"/>
        <charset val="162"/>
      </rPr>
      <t>(Hayrabolu MYO)</t>
    </r>
  </si>
  <si>
    <t>2017-2022</t>
  </si>
  <si>
    <t>Nusratiye Mahallesi Anaokulu</t>
  </si>
  <si>
    <t>TRAKYA ÜNİVERSİTESİ</t>
  </si>
  <si>
    <t>Spor Salonu (2.370 m²)</t>
  </si>
  <si>
    <r>
      <t xml:space="preserve">Açık ve Kapalı Spor Tesisleri </t>
    </r>
    <r>
      <rPr>
        <b/>
        <sz val="14"/>
        <color theme="1"/>
        <rFont val="Times New Roman"/>
        <family val="1"/>
        <charset val="162"/>
      </rPr>
      <t xml:space="preserve"> (Spor Tesisleri)</t>
    </r>
  </si>
  <si>
    <t>DSİ GENEL MÜDÜRLÜĞÜ</t>
  </si>
  <si>
    <t>2009-2027</t>
  </si>
  <si>
    <t>Etüt-Proje</t>
  </si>
  <si>
    <t>PROJE TUTARI</t>
  </si>
  <si>
    <t>Yol Yapımı</t>
  </si>
  <si>
    <t>Bitki Sağlığı Araştırmaları</t>
  </si>
  <si>
    <t>PROJE BEDELLERİ TOPLAMI</t>
  </si>
  <si>
    <t>TCDD Genel Müdürlüğü</t>
  </si>
  <si>
    <t>Trakya Üniversitesi</t>
  </si>
  <si>
    <t>KARAYOLLARI GENEL MÜDÜRLÜĞÜ</t>
  </si>
  <si>
    <t>PROJE TUTARI*</t>
  </si>
  <si>
    <t>Süleymanpaşa Belediyesi</t>
  </si>
  <si>
    <t>Malkara Belediyesi</t>
  </si>
  <si>
    <t>Diğer</t>
  </si>
  <si>
    <t>Tekirdağ Büyükşehir Belediyesi</t>
  </si>
  <si>
    <t>Muhtelif</t>
  </si>
  <si>
    <t>Bakım Onarım</t>
  </si>
  <si>
    <t>Çorlu Kapalı Spor Salonu</t>
  </si>
  <si>
    <t>Kapalı Pazar Yeri Projesi</t>
  </si>
  <si>
    <t xml:space="preserve">Kamulaştırma </t>
  </si>
  <si>
    <t xml:space="preserve">Malkara </t>
  </si>
  <si>
    <t>Marmaereğlisi</t>
  </si>
  <si>
    <t>2020-2024</t>
  </si>
  <si>
    <t>Güneş Enerjisi Santrali Kurulumu</t>
  </si>
  <si>
    <t>Hizmet Tesisi</t>
  </si>
  <si>
    <t>Talebe Bağlı Kamulaştırma Y apılması</t>
  </si>
  <si>
    <t>Mahallelere Sosyal Amaçlı Tesis Yapılması</t>
  </si>
  <si>
    <t>Sosyal Tesis</t>
  </si>
  <si>
    <t>Merkez ve Mahallelerde Yeni Park ve yeşil Alan Düzenlemesi Yapılması</t>
  </si>
  <si>
    <t>Uygulama Projesi</t>
  </si>
  <si>
    <t>Spor Parkı Yapılması(Ersa Konakları)</t>
  </si>
  <si>
    <t>İLÇELER</t>
  </si>
  <si>
    <t>2022-2023</t>
  </si>
  <si>
    <t>2022-2022</t>
  </si>
  <si>
    <t>2007-2025</t>
  </si>
  <si>
    <t xml:space="preserve"> İstanbul, Tekirdağ</t>
  </si>
  <si>
    <t>Danışmanlık, Müşavirlik/Kontrollük, Proje Desteği, Yüksek Standartlı Demiryolu (76 km)</t>
  </si>
  <si>
    <t>2021-2025</t>
  </si>
  <si>
    <t xml:space="preserve">GTH Sistemlerinin Geliştirilmesi ve Genişletilmesi </t>
  </si>
  <si>
    <t>Donanım (1 adet), İz.Kon.Sis. (1 adet), , TEDES (1 adet)</t>
  </si>
  <si>
    <t>Acil Müdahale Altyapısının Geliştirilmesi</t>
  </si>
  <si>
    <t>2005-2025</t>
  </si>
  <si>
    <t>Etüt, Proje</t>
  </si>
  <si>
    <t>İÇİŞLERİ BAKANLIĞI</t>
  </si>
  <si>
    <t>Mülki İdari Sınırların Güncellenmesi ve Sayısallaştırılması Pilot Çalışmaları</t>
  </si>
  <si>
    <t>Danışmanlık, Donanım, Uygulama Yazılımı</t>
  </si>
  <si>
    <t>Gelibolu-Gökbüet Atıksu Arıtma  Tesisi</t>
  </si>
  <si>
    <t>İçmesuyu Arıtma Tesisi (600 mᶾ/gün), Kolektör(10 km)</t>
  </si>
  <si>
    <t>SOSYAL GÜVENLİK KURUMU BAŞKANLIĞI</t>
  </si>
  <si>
    <t>Ergene Sosyal Güvenlik Merkez Binası Yapımı</t>
  </si>
  <si>
    <t>Sosyal Güvenlik Merkezi (980 m², 1 adet)</t>
  </si>
  <si>
    <t>2019-2023</t>
  </si>
  <si>
    <t>Proje Aşamasında</t>
  </si>
  <si>
    <t>Petrol ve Doğal Gaz Sahaları Geliştirme Yatırımları</t>
  </si>
  <si>
    <t>Üretim</t>
  </si>
  <si>
    <t>Tekirdağ İli Kapaklı Belediyesi Çocuk Akademisi ve Güdüz Bakım Evi İnşaatı Yapım İşi</t>
  </si>
  <si>
    <t>Tekirdağ İli, Saray İlçesi, Büyükyoncalı Mahallesi, 1827 ada 2 parselde kayıtlı Tarihi İlkokul Binasının Restorasyon Yapım İşi</t>
  </si>
  <si>
    <t>Yık-Yap kapsamında olup, TOKİ tarafından yaptırılacaktır.</t>
  </si>
  <si>
    <t>Tekirdağ Anadolu Lisesi Pansiyon (Yık-Yap) (TOKİ)</t>
  </si>
  <si>
    <t>Pansiyon</t>
  </si>
  <si>
    <t xml:space="preserve">M.Rüştü Uzel Mesleki ve Teknik Anadolu Lisesi 24 Derslik+4 Atölye (Yık-Yap) (TOKİ) </t>
  </si>
  <si>
    <t>Atölye Binası (4), Meslki ve Teknik Lise (24 drslk)</t>
  </si>
  <si>
    <t>Hüsniye Hanım Mesleki ve Teknik Anadolu Lisesi Atölye (Yık-Yap) (TOKİ)</t>
  </si>
  <si>
    <t xml:space="preserve">Atölye  </t>
  </si>
  <si>
    <t>32 Derslik</t>
  </si>
  <si>
    <t>2018 Temel Eğitim Yapım Programında. İhale aşamasında</t>
  </si>
  <si>
    <t>12 Derslik</t>
  </si>
  <si>
    <t>2021 Temel Eğitim Yapım Programında.</t>
  </si>
  <si>
    <t>Atatürk Ortaokulu (Yık-Yap) (TOKİ)</t>
  </si>
  <si>
    <t>İnönü Ortaokulu  (Yık-Yap) (TOKİ)</t>
  </si>
  <si>
    <t>Hacı İlbey Ortaokulu (Hayırsever %100 Ayni)</t>
  </si>
  <si>
    <t xml:space="preserve">  8 Derslik</t>
  </si>
  <si>
    <t>Çorlu İlkokul (Çorlu M. Rüştü Uzel MTAL eski arsası)</t>
  </si>
  <si>
    <t>Çerkezköy İlkokulu (Çerkezköy Halit Narin MTAL eski arsası)</t>
  </si>
  <si>
    <t>Çerkezköy Ortaokulu (Çerkezköy Halit Narin MTAL eski arsası)</t>
  </si>
  <si>
    <t>2022-2024</t>
  </si>
  <si>
    <t>Marmaraereğlisi Atıksu Arıtma Tesisi İnşaatı</t>
  </si>
  <si>
    <t>Atıksu Arıtma</t>
  </si>
  <si>
    <t>Süleymanpaşa Merkez Mahallelerde Asfalt Yol, Yapım, Onarım Ve Yeni İmalat Yapımı</t>
  </si>
  <si>
    <t>ULAŞTIRMA I.BÖLGE MÜDÜRLÜĞÜ</t>
  </si>
  <si>
    <t>Kumbağ Balıkçı Barınağı Tevsii İnşaat Etüt Proje İşi</t>
  </si>
  <si>
    <t>Mendirek Uzatımı ve İlave Rıhtımm İşi</t>
  </si>
  <si>
    <t>Hayvancılığın Geliştirilmesi</t>
  </si>
  <si>
    <t>Çayır Mera Islah ve Amenajman</t>
  </si>
  <si>
    <t>Ülkesel Gıda ve Yem Araştırmaları Programı</t>
  </si>
  <si>
    <t>Avan projesi Bakanlık tarafından onaylandı. Uygulama projeleri ve yaklaşık maliyetin hazırlanması ile ilgili teklifler alındı. Arsa ile ilgili plan tadilatı çalışmaları devam etmekte olup sonrasında arsa imar uygulamaları yapılacaktır.</t>
  </si>
  <si>
    <t>Marmaraereğlisi Hükümet Konağı Yapım İşi</t>
  </si>
  <si>
    <t>Hayrabolu Hükümet Konağı Yapım İşi</t>
  </si>
  <si>
    <t>Tekirdağ Şarköy İlçesi Mürefte Mahallesi, 235 Ada, 16 Parselde Bulunan Tescilli Sağlık Ocağının Rölöve, Restitüsyon, Restorasyon, İnşaat, Mekanik, Elektrik Projeleri ile Yaklaşık Maliyet, Teknik Şartname ve Mahal Listelerinin Hazırlatılması Hizmet Alım İşi</t>
  </si>
  <si>
    <t>Kapaklı İlçe Emniyet Müdürlüğü Hizmet Binası İnşaatı</t>
  </si>
  <si>
    <t>Yer teslimi yapıılmıştır.</t>
  </si>
  <si>
    <t>Çöp Döküm Sahası Yapımı</t>
  </si>
  <si>
    <t>Et Kombina Tesisi Maliye Hazinesi Parseli Kamulaştırma</t>
  </si>
  <si>
    <t>Bina Yapımı</t>
  </si>
  <si>
    <t>Vahşi Depolama Alanı Kamulaştırması</t>
  </si>
  <si>
    <t>Çorlu İlçesi Ziyabey Konağı Yapımı</t>
  </si>
  <si>
    <t>2017-2023</t>
  </si>
  <si>
    <t>Çorlu İlçesi Kuzey Yolu Kamulaştırma</t>
  </si>
  <si>
    <t>Çorlu İlçesi Sebze Meyve Hali Yapımı</t>
  </si>
  <si>
    <t>Ergene İlçesi Yeşiltepe Spor Kompleksi</t>
  </si>
  <si>
    <t>Ergene İlçesi Sağlık Mahallesi Aşevi,Yaşlı Bakımevi, engelli Bakım Merkezi Yapımı</t>
  </si>
  <si>
    <t>Ergene Kreş, Çocuk Evi, Gündüz Bakımevi Yapımı</t>
  </si>
  <si>
    <t>Kapaklı İlçesi Üst Geçit Yapımı</t>
  </si>
  <si>
    <t>Muratlı İlçesi Park Yapımı</t>
  </si>
  <si>
    <t>Süleymanpaşa İlçesi Yeni Şehir Hastanesi Yol Kamulaştırması</t>
  </si>
  <si>
    <t>Şarköy İlçesi Mürefte Turizm Tesisi Yapımı</t>
  </si>
  <si>
    <t>Kapaklı Belediyesi</t>
  </si>
  <si>
    <t>Marmaraereğlisi Belediyesi</t>
  </si>
  <si>
    <t>Şarköy Belediyesi</t>
  </si>
  <si>
    <t>Spor Kompleksi Projesi</t>
  </si>
  <si>
    <t>Bisiklet Yolu Projesi</t>
  </si>
  <si>
    <t>Mürefte Halı Saha Projesi</t>
  </si>
  <si>
    <t>M.Ereğlisi (Tekirdağ) Atıksu Arıtma Tesisi İnşaatı</t>
  </si>
  <si>
    <t>İllerbankası (Su kap kapsamında %50 hibe)sözleşme imzalamıştır</t>
  </si>
  <si>
    <t>Veliköy-Çerkezköy AAT Arası Kollektör Hattı İnşaatı</t>
  </si>
  <si>
    <t>Eriklice Mahallesi Kanalizasyon İnşaatı</t>
  </si>
  <si>
    <t>Yeni Yol Yapımı</t>
  </si>
  <si>
    <t>Yol Üsyapı</t>
  </si>
  <si>
    <t>Şehir içi Mesire Alanı Yapımı</t>
  </si>
  <si>
    <t>Milli Mücadele Parkı Yapımı(Şelaşe Evleri Yapımı)</t>
  </si>
  <si>
    <t>2021 YILI HARCAMALARI TOPLAMI</t>
  </si>
  <si>
    <t>2022 YILI ÖDENEĞİ TOPLAMI</t>
  </si>
  <si>
    <t xml:space="preserve">Diğer </t>
  </si>
  <si>
    <t>İçişleri Bakanlığı</t>
  </si>
  <si>
    <t>Sosyal Güvenlik Kurumu Başkanlığı</t>
  </si>
  <si>
    <t>Toprak Mahsulleri Ofisi Genel Müdürlüğü</t>
  </si>
  <si>
    <t>Ulaştırma I.Bölge Müdürlüğü</t>
  </si>
  <si>
    <t>TEKİRDAĞ İLİ 2022 YILI KAMU YATIRIMLARIN İLÇELERE GÖRE DAĞILIMI</t>
  </si>
  <si>
    <t>2003-2026</t>
  </si>
  <si>
    <t>(Çorlu-Lüleburgaz)D100 Ayr. - Ahimehmet-Saray</t>
  </si>
  <si>
    <t>İl Yolu (33 Km)</t>
  </si>
  <si>
    <t>2013-2026</t>
  </si>
  <si>
    <t>Kınalı Ayr.-Tekirdağ</t>
  </si>
  <si>
    <t>1998-2026</t>
  </si>
  <si>
    <t xml:space="preserve">Hayrabolu İlçesi Hacılar, Ergene İlçesi (Ulaş),Çorlu İlçesinde Mustafa Paşa, Kınıklıdere ve Karaevli Köprüleri </t>
  </si>
  <si>
    <t>Köprü Onarımı</t>
  </si>
  <si>
    <t>2016-2026</t>
  </si>
  <si>
    <t>2006-2026</t>
  </si>
  <si>
    <t>(Tekirdağ -Malkara)Ayr.-Barbaros Liman Bağlantısı</t>
  </si>
  <si>
    <t>BY BSK (6,50Km)</t>
  </si>
  <si>
    <t>2017-2026</t>
  </si>
  <si>
    <t>BY BSK(29 km), Köprü (147 m)</t>
  </si>
  <si>
    <t>Çerkezköy- Çorlu İl Yolu</t>
  </si>
  <si>
    <t>Rehabilitasyon(21 km)</t>
  </si>
  <si>
    <t>2018-2026</t>
  </si>
  <si>
    <t>İstanbul,Kırklareli- Tekirdağ</t>
  </si>
  <si>
    <t>BY BSK(68 km), TY BSK(54 km)</t>
  </si>
  <si>
    <t>2019-2026</t>
  </si>
  <si>
    <t>Çorlu Havaalanı Kavşağı -Şerefli Limanı</t>
  </si>
  <si>
    <t>BY BSK (23 Km)</t>
  </si>
  <si>
    <t>2020-2026</t>
  </si>
  <si>
    <t>Hayrabolu Çevre Yolu</t>
  </si>
  <si>
    <t>BY BSK (9 Km)</t>
  </si>
  <si>
    <t>2021-2026</t>
  </si>
  <si>
    <t>2023-2023</t>
  </si>
  <si>
    <t>Halkalı- Kapıkule Hızlı Tren (Çerkezköy-Kapıkule)</t>
  </si>
  <si>
    <t>2023 YATIRIMI</t>
  </si>
  <si>
    <t>2022 SONUNA 
KADAR KÜMÜLATİF  HARCAMA</t>
  </si>
  <si>
    <t xml:space="preserve">Halkalı-Çerkezköy Yüksek Standartlı Demiryolu </t>
  </si>
  <si>
    <t>Deniz Emniyeti Eğitim Merkezi Etüt-Projesi ve UDEB İskelesi Uygulama Projesi</t>
  </si>
  <si>
    <t>Alet ve Cihazlar (100 adet)</t>
  </si>
  <si>
    <t>Çerkezköy Lojistik Merkezi</t>
  </si>
  <si>
    <t>Lojistik Merkez(1 adet)</t>
  </si>
  <si>
    <t>Çorlu Ergene OSB ve Bölge Fabrikaları</t>
  </si>
  <si>
    <t>Danışmanlık, Etüt-Proje, Müşavirlik/Kontrollük</t>
  </si>
  <si>
    <t>2014-2025</t>
  </si>
  <si>
    <t>Üzüm ve Teknoojileri Araştırma Geliştirme ve Uygılama Merkezi</t>
  </si>
  <si>
    <t>Tarımsal Ekonomi Araştırmaları</t>
  </si>
  <si>
    <t xml:space="preserve">Bahçe Bitkileri Araştırmaları  </t>
  </si>
  <si>
    <t>TEKİRDAĞ GENÇLİK VE SPOR İL MÜDÜRLÜĞÜ</t>
  </si>
  <si>
    <t>1500 Kişilik Yurt Yapımı</t>
  </si>
  <si>
    <t>1.000 Seyircili Kapalı Spor Salonu</t>
  </si>
  <si>
    <t>Sentetik Çim Yüzeyli Futbol Sahası Soyunma Odası Ve Portatif Tribün</t>
  </si>
  <si>
    <t>Karacakılavuz Sentetik Çim Yüzeyli Futbol Sahası Soyunma Odası / Çerkezköy Sentetik Saha Soyunma Odası 500 Kişilik Tribün</t>
  </si>
  <si>
    <t>Yarı Olimpik Yüzme Havuzu</t>
  </si>
  <si>
    <t>Kapalı Tenis Kortu</t>
  </si>
  <si>
    <t>İl Tipi Gençlik Merkezi</t>
  </si>
  <si>
    <t>Muratlı Stadına Tartan Pist, Zemin Yenileme, Aydınlatma Ve Soyunma Odası  Yapımı</t>
  </si>
  <si>
    <t xml:space="preserve">500 Seyircili Ve 250 Seyircili Portatif Tribün Ve Soyunma Odası </t>
  </si>
  <si>
    <t>Gençlik Merkezi  384 Seyircili Betonarme Tribün Ve 500 Seyircili Portatif Tribün</t>
  </si>
  <si>
    <t xml:space="preserve">Yarı Olimpik Yüzme Havuzu, Çevre Düzenlemesi Ve İstinat Duvarı </t>
  </si>
  <si>
    <t>Saray Şehir Stadına 500 Kişilik Portatif Tribün Soyunma Odası Ve Seyirci Wc</t>
  </si>
  <si>
    <t>Çorlu General Basri Saran Stadına 8 Kulvarlı Atletizm Pisti Yapımı Çevre Duvarı Onarım Aydınlatma Otopark Parke Değişimi</t>
  </si>
  <si>
    <t>Malkara Saray İlçeleri Gençlik Merkezi Çevre Düzenlemesi Ve İhata Duvarı Yapım İşi</t>
  </si>
  <si>
    <t>Atatürk Spor Salonu Mevcut Çatı Sökümü Ve Parke Yapım İşi</t>
  </si>
  <si>
    <t>Malkara Halı Saha Bakım Onarım</t>
  </si>
  <si>
    <t>Malkara Futbol Sahasının Sentetik Çim Yüzeye Dönüşümü Ve Çeveresine 4 Kulvarlı Koşu Yapım İşi</t>
  </si>
  <si>
    <t>Süleymanaşa İlçesi Futbol Sahalarına 2 Adet 180 Kişilik Portatif Tribün</t>
  </si>
  <si>
    <t>Kapalı Yüzme Havuzu Binası Revizyon (Bakım-Onarım,Yenilenme) İşleri</t>
  </si>
  <si>
    <t xml:space="preserve">Gençlik Merkezi   </t>
  </si>
  <si>
    <t>500 Seyircili Antrenman Spor Salonu</t>
  </si>
  <si>
    <t>Yurt</t>
  </si>
  <si>
    <t>Spor Salonu</t>
  </si>
  <si>
    <t>Futbol Sahası</t>
  </si>
  <si>
    <t>Yüzme Havuzu</t>
  </si>
  <si>
    <t>Tenis Kortu</t>
  </si>
  <si>
    <t>Gençlik Merkezi</t>
  </si>
  <si>
    <t>Tartan Pisti</t>
  </si>
  <si>
    <t>Tribün</t>
  </si>
  <si>
    <t>Atletizm Pisti</t>
  </si>
  <si>
    <t>İhata Duvarı</t>
  </si>
  <si>
    <t>Marmaraereğlisi Çeşmeli Mahallesi Köy Konağı İç Cephe ve Dış Cephe Yapımı, Türkmenli Köy Konağı İç Cephe Yapımı</t>
  </si>
  <si>
    <t>Kapaklı İlçesi Sınırlarında Parkların Yapım İşi</t>
  </si>
  <si>
    <t>Üstyapı</t>
  </si>
  <si>
    <t>Park Yapımı</t>
  </si>
  <si>
    <t>Tarımsal Yayım Hizmetleri Projesi</t>
  </si>
  <si>
    <t>Bitki Sağlığı Uygulamaları ve Kontrolü Projesi (Bitkisel Üretim Karantina Hizmetleri)</t>
  </si>
  <si>
    <t>Bitki Sağlığı Uygulamaları ve Kontrolü Projesi (Bitki Sağlığı Hizmetlerinin Etkinleştirilmesi)</t>
  </si>
  <si>
    <t>Gıda Güvenliği ve Kontrol Sisteminin Güçlendirilmesi- Taşıt/Kira</t>
  </si>
  <si>
    <t>Itri ve Tıbbi Bitkiler İle Boya Bitkileri Yetiştiriciliğinin Geliştirilmesi Projesi</t>
  </si>
  <si>
    <t>Organik Tarımın Yaygınlaştırılması ve Kontrolü Projesi</t>
  </si>
  <si>
    <t>Hayvansal Üretimin Artırılması</t>
  </si>
  <si>
    <t>Su Ürünleri Üretiminin Geliştirilmesi Projesi</t>
  </si>
  <si>
    <t>Sucul Biyolojik Çeşitliliğin Korunması ve Kontrolü Projesi</t>
  </si>
  <si>
    <t>Kontrol Hizmetlerinin Geliştirilmesi Projesi- Taşıt/Kira</t>
  </si>
  <si>
    <t>Sularda Tarımsal Faaliyetlerden Kaynaklanan Kirliliğin Kontrolü Projesi</t>
  </si>
  <si>
    <t>Halit Narin Mesleki ve Teknik Anadolu Lisesi (Yık-Yap) 24 Derslik+Spor Salonu+1 Atölye</t>
  </si>
  <si>
    <t>24 Derslik+Spor Salonu+1 Atölye</t>
  </si>
  <si>
    <t>Halit Narin Mesleki ve Teknik Anadolu Lisesi (Yık-Yap) (TOKİ) 32 Derslik + 3 Atölye</t>
  </si>
  <si>
    <t>32 Derslik+ 3 Atölye</t>
  </si>
  <si>
    <t>Yık-Yap kapsamında olup, TOKİ tarafından yaptırılacaktır. Sözleşme imzalandı.</t>
  </si>
  <si>
    <t>Süleymanpaşa Mesleki ve Teknik Anadolu Lisesi (Yık-Yap) (TOKİ)</t>
  </si>
  <si>
    <t>24 Derslik+150 Ö.evi+100 Pansiyon</t>
  </si>
  <si>
    <t>Kapaklı Mesleki ve Teknik Anadolu Lisesi (Yık-Yap) (TOKİ)</t>
  </si>
  <si>
    <t>Büyükyoncalı Şehit Zafer Çan Çok Programlı Anadolu Lisesi (Yık-Yap) (TOKİ)</t>
  </si>
  <si>
    <t>Zübeyde Hanım Mesleki ve Tenik Anadolu Lisesi (Yık-Yap) (TOKİ)</t>
  </si>
  <si>
    <t>Velimeşe Mesleki ve Tenik Anadolu Lisesi (Yık-Yap) (TOKİ)</t>
  </si>
  <si>
    <t>1 Atölye</t>
  </si>
  <si>
    <t xml:space="preserve">Tekirdağ Anadolu İmam Hatip Lisesi Pansiyon (Yık-Yap) (TOKİ) </t>
  </si>
  <si>
    <t>150 Öğrencili Pansiyon</t>
  </si>
  <si>
    <t>Simten Ataman Özbay Anadolu Lisesi Pansiyon (Yık-Yap) (TOKİ)</t>
  </si>
  <si>
    <t>57.Alay Anadolu Lisesi (Yık-Yap) (TOKİ)</t>
  </si>
  <si>
    <t>BŞB Mustafa Kemal Atatürk MTAL 2 Atölye Yapımı</t>
  </si>
  <si>
    <t>2018-2023</t>
  </si>
  <si>
    <t>12.11.2021 yer teslimi yapıldı. İş FESHEDİLDİ. Yeniden ihale edilecek.</t>
  </si>
  <si>
    <t>Anaokulu</t>
  </si>
  <si>
    <t>15.11.2021 yer teslimi yapıldı. İş FESHEDİLDİ. Yeniden ihale edilecek.</t>
  </si>
  <si>
    <t>Ergene Anaokulu</t>
  </si>
  <si>
    <t>Yer teslimi yapıldı. İş FESHEDİLDİ. Yeniden ihale edilecek.</t>
  </si>
  <si>
    <t xml:space="preserve">Kızılpınar İlkokulu  </t>
  </si>
  <si>
    <t>Aydoğdu İmam Hatip Ortaokulu</t>
  </si>
  <si>
    <t>2021 Temel Eğitim Yapım Programında. İhale aşamasında</t>
  </si>
  <si>
    <t>Okullar Bölgesi Ortaokulu</t>
  </si>
  <si>
    <t>2020 TEKYP 961/5 parsele alındı.. İhalesi yapıldı. Sözleşme imzalandı. İş FESHEDİLDİ:</t>
  </si>
  <si>
    <t>Yık-Yap Kapsamındadır.</t>
  </si>
  <si>
    <t>Hayrabolu Ortaokulu (TOBB)</t>
  </si>
  <si>
    <t>Kapaklı Karaağaç Mah (Bahçelievlerler) Ortaokulu</t>
  </si>
  <si>
    <t>Kızılpınar Atatürk İlkokulu (yık-yap)</t>
  </si>
  <si>
    <t xml:space="preserve">Vali Şenol Engin İlkokulu  (Yık-Yap) </t>
  </si>
  <si>
    <t>Mehmet Akif Ersoy İlkokulu(Yık-Yap) (TOKİ)</t>
  </si>
  <si>
    <t>Velimeşe Atatürk İlkokulu (Yık-Yap) (TOKİ)</t>
  </si>
  <si>
    <t>Başöğretmen Ortaokulu(Yık-Yap) (TOKİ)</t>
  </si>
  <si>
    <t>Marmaracık İlkokulu(Yık-Yap) (TOKİ)</t>
  </si>
  <si>
    <t>16 Derslik</t>
  </si>
  <si>
    <t>Yık-Yap kapsamında olup, TOKİ tarafından İhale edildi.</t>
  </si>
  <si>
    <t>İlkokul/Ortaokul (Hayırsever %100 Ayni)</t>
  </si>
  <si>
    <t>Hasan Basri Kurt İlkokulu (Hayırsever %51 Nakdi) (Doğanbey İO Yerine) (Yık-Yap)</t>
  </si>
  <si>
    <t>Hayırsever (Kervancı İnşaat)</t>
  </si>
  <si>
    <t>Hayırsever+Yık-Yap Kapsamındadır.</t>
  </si>
  <si>
    <t>Hayırsever (Hasan Basri KURT)</t>
  </si>
  <si>
    <t>Hayırsever (M.ereğli Belediye)+İkmal</t>
  </si>
  <si>
    <t>Çorlu Özel Eğitim Anaokulu  (Çorlu M. Rüştü Uzel MTAL eski arsası) (H.sever %51 Nakdi) 12 Derslik olarak REVİZE</t>
  </si>
  <si>
    <t>Hayırsever(Yusuf ALTINER)+İkmal</t>
  </si>
  <si>
    <t>2022 Temel Eğitim Yapım Programında.</t>
  </si>
  <si>
    <t>Fevzi Çakmak İlkokulu (Yık-Yap) (TOKİ)</t>
  </si>
  <si>
    <t>Mükerrem Ali Kayan İlkokulu (Yık-Yap) (TOKİ)</t>
  </si>
  <si>
    <t>Cem Çelebioğlu İlkokulu (Yık-Yap) (TOKİ)</t>
  </si>
  <si>
    <t>Küçükyoncalı İlkokulu (Yık-Yap) (TOKİ)</t>
  </si>
  <si>
    <t>Kızılpınar Anaokulu</t>
  </si>
  <si>
    <t>Cumhuriyet Anaokulu</t>
  </si>
  <si>
    <t>Bedia Süleyman Serpicioğlu Ortaokulu (Yık-Yap) (TOKİ)</t>
  </si>
  <si>
    <t>Çorlu Ortaokulu (Yık-Yap)(TOKİ)</t>
  </si>
  <si>
    <t>Nizamettin Demirdöven (Hayırsever%51 Ayni) (ikmal)</t>
  </si>
  <si>
    <t>TOBB-2022</t>
  </si>
  <si>
    <t>Gazimustafakemalpaşa Anaokulu (TOBB)16 Derslik Kapaklı Ortaokulu olarak REVİZE</t>
  </si>
  <si>
    <t>Mehmet Akif Ersoy Anaokulu Yer değişikliği kabul edildi.</t>
  </si>
  <si>
    <t>Fatih Anaokulu</t>
  </si>
  <si>
    <t>Tepe Anaokulu</t>
  </si>
  <si>
    <t>İstasyon Anaokulu</t>
  </si>
  <si>
    <t xml:space="preserve">  4 Derslik</t>
  </si>
  <si>
    <t>Reşadiye Anaokulu</t>
  </si>
  <si>
    <t>Muhittin Anaokulu</t>
  </si>
  <si>
    <t>Cemali Anaokulu</t>
  </si>
  <si>
    <r>
      <t>Cemaliye Anaokulu</t>
    </r>
    <r>
      <rPr>
        <sz val="9"/>
        <color rgb="FFFF0000"/>
        <rFont val="Times New Roman"/>
        <family val="1"/>
        <charset val="162"/>
      </rPr>
      <t xml:space="preserve"> </t>
    </r>
    <r>
      <rPr>
        <sz val="9"/>
        <color rgb="FF000000"/>
        <rFont val="Times New Roman"/>
        <family val="1"/>
        <charset val="162"/>
      </rPr>
      <t>(TOBB)</t>
    </r>
  </si>
  <si>
    <t>Vehbi Günaştı Anaokulu</t>
  </si>
  <si>
    <t xml:space="preserve">  6 Derslik</t>
  </si>
  <si>
    <t>Vali Şenol Engin Anaokulu</t>
  </si>
  <si>
    <t>Kazimiye Anaokulu</t>
  </si>
  <si>
    <t>Önerler Anaokulu</t>
  </si>
  <si>
    <t>Şeysinan Anaokulu</t>
  </si>
  <si>
    <t>Sağlık Anaokulu</t>
  </si>
  <si>
    <t>Ulaş Anaokulu</t>
  </si>
  <si>
    <t>İsmet İnönü Anaokulu</t>
  </si>
  <si>
    <t>İrfan Fatma Mandalı Anaokulu</t>
  </si>
  <si>
    <t>Atatürk Anaokulu</t>
  </si>
  <si>
    <t>İnönü Anaokulu</t>
  </si>
  <si>
    <t>Bahçelievler Anaokulu</t>
  </si>
  <si>
    <t>Ereğli Bahçelievler Anaokulu</t>
  </si>
  <si>
    <t>Turan Anaokulu  Programdan çıkarıldı.</t>
  </si>
  <si>
    <t>Saray Yenimahalle Anaokulu</t>
  </si>
  <si>
    <t>Zafer Anaokulu</t>
  </si>
  <si>
    <t>Yavuz Anaokulu</t>
  </si>
  <si>
    <t>Gündoğdu Anaokulu</t>
  </si>
  <si>
    <t>Zübeyde Hanım Anaokulu</t>
  </si>
  <si>
    <t xml:space="preserve">Mehmet Akif  Ersoy İlkokulu (Hayırsever %100 Ayni) (Yık-Yap) </t>
  </si>
  <si>
    <t>Hayırsever (Candarlar Tarım)</t>
  </si>
  <si>
    <t>Şeyhsinan İlkokulu (Hayırsever %50 Ayni) (İkmal)</t>
  </si>
  <si>
    <t>Marmaracık Mh. Özel Eğitim Anaokulu (ÖE-AO)</t>
  </si>
  <si>
    <t>Gündoğdu Mh. Özel Eğitim Anaokulu (ÖE-AO)</t>
  </si>
  <si>
    <t>Gazimustafakemal Mh. Özel Eğitim Anaokulu  (ÖE-O)</t>
  </si>
  <si>
    <t>Önerler Mh. Özel Eğitim Anaokulu (ÖE-AO)</t>
  </si>
  <si>
    <t>Karaağaç Mh. Özel Eğitim Anaokulu (ÖE-AO) Yer değişikliği kabul edildi.</t>
  </si>
  <si>
    <t>Hayırsever (ÇESAV)+İkmal</t>
  </si>
  <si>
    <t>Malkara İlkokulu (TOBB)</t>
  </si>
  <si>
    <t>İnan Makine Zeliha Mehmet Tuscuoğlu Ortaokulu (H.sever) (%100 Ayni) (Yık-Yap)</t>
  </si>
  <si>
    <t>Karaağaç İlkokulu (Yık-Yap)</t>
  </si>
  <si>
    <t>Mehmet Elfide Erdegül İlkokulu (Yık-Yap) Yer değişikliği kabul edildi.</t>
  </si>
  <si>
    <t>75.Yıl Cumhuriyet İlkokulu (Yık-Yap)</t>
  </si>
  <si>
    <t>Güngörmez İlkokulu (Yık-Yap)</t>
  </si>
  <si>
    <t>Beyazköy İlkokulu (Yık-Yap)</t>
  </si>
  <si>
    <t>Zeytindalı Anaokulu (Yık-Yap)</t>
  </si>
  <si>
    <t>Hayırsever (İnan Makine)</t>
  </si>
  <si>
    <t>İmam Hatip Ortaokulu (Yık-Yap) 8 Derslik olarak REVİZE.</t>
  </si>
  <si>
    <t>Tekirdağ İli, Süleymanpaşa İlçesi, Karacakılavuz Mahallesi, 8927 Parselde Kayıtlı Tescilli Caminin Revize Restorasyon İnşaat (Güçlendirme) yapım İşi</t>
  </si>
  <si>
    <t>03.01.2023 tarihinde ihalesi yapılmıştır.</t>
  </si>
  <si>
    <t>Çerkezköy Geçici Hükümet Konağı Onarım ve Tadilat İşi</t>
  </si>
  <si>
    <t>Onarım</t>
  </si>
  <si>
    <t>Süleymanpaşa Valilik Kültür Merkezi Restorasyonu Çevre Düzenlenmesi İşi</t>
  </si>
  <si>
    <t>çevre düzenlemesi</t>
  </si>
  <si>
    <t>Kartaltepe T.P.</t>
  </si>
  <si>
    <t xml:space="preserve">Onarım </t>
  </si>
  <si>
    <t>Tekirdağ İli Hayrabolu İlçesi 2 Adet Muhtarlık Binası Yapım İşi</t>
  </si>
  <si>
    <t>Betonarme</t>
  </si>
  <si>
    <t>Tekirdağ ili Marmaraereğlisi İlçesi Kırsal Mahallelerine Kilitli Parke Taşı Yapım işi</t>
  </si>
  <si>
    <t>Parke Taşı Yol Yapımı</t>
  </si>
  <si>
    <t>Tekirdağ ili Kapaklı İlçesi Kırsal Mahallelerine Kilitli Parke Taşı Yapım işi</t>
  </si>
  <si>
    <t>Protokol kapsamında işin ihalesi ve kontrolörlüğü Belediyesi tarafından yapılacak olup, ödeneği YİKOB tarafından karşılanacaktır.</t>
  </si>
  <si>
    <t>Tekirdağ ili Hayrabolu  İlçesi Kırsal Mahallelerine Kilitli Parke Taşı Yapım işi</t>
  </si>
  <si>
    <t>Tekirdağ ili Saray  İlçesi Kırsal Mahallelerine Kilitli Parke Taşı Yapım işi</t>
  </si>
  <si>
    <t>2023 yılında bitenler</t>
  </si>
  <si>
    <t>İnşaat (7 adet), OSB Arıtma Tesisi (3 adet)</t>
  </si>
  <si>
    <t>2023 yılından sonraya kalanlar</t>
  </si>
  <si>
    <t>Bakım Onarım, Bilgi ve İletişim Teknolojileri, Kesin Hesap, Makine-Teçhizat,T-2(1 Adet)</t>
  </si>
  <si>
    <t>Onkoloji ve Palyatif Merkezi Binası Etüt Projesi</t>
  </si>
  <si>
    <t>Etüt-Proje, Hastane İnşaatı(17000 m³, 100 yatak)</t>
  </si>
  <si>
    <t>2023 yılında bitnler</t>
  </si>
  <si>
    <t>Muhtelif İşler (Onkoloji ve Palyatif Merkezi Binası Etüt Projesi)</t>
  </si>
  <si>
    <t>Büyük onarım, Makine-Teçhizat (Etüt-Proje, Hastane İnşaatı(17000 m³,100 yatak))</t>
  </si>
  <si>
    <t>Sütlüce-3 -Çorlu 380 EİH (TTFO)</t>
  </si>
  <si>
    <t xml:space="preserve">380 kV, 2x3B 1272 MCM, 141 km </t>
  </si>
  <si>
    <t>TEİAŞ 20. BÖLGE MÜDÜRLÜĞÜ</t>
  </si>
  <si>
    <t>Tekirdağ Hayrabolu Emiryakup Göleti ve Sulaması</t>
  </si>
  <si>
    <t>Depolama (0,48 hm³), Sulama (90 ha)</t>
  </si>
  <si>
    <t>2023-2026</t>
  </si>
  <si>
    <t>2022 yılından sonraya kalanlar</t>
  </si>
  <si>
    <t>Tekirdağ Merkez Ahmedikli Göleti ve Sulaması</t>
  </si>
  <si>
    <t xml:space="preserve">Depolama(0,37hnv), Sulama(76 ha) </t>
  </si>
  <si>
    <t>2023-2027</t>
  </si>
  <si>
    <t>TOPRAK MAHSULLERİ OFİSİ GENEL MÜDÜRLÜĞÜ</t>
  </si>
  <si>
    <t>Tekirdağ Gemi Boşaltma Cihazı Yapımı</t>
  </si>
  <si>
    <t>Makine-Teçhizat</t>
  </si>
  <si>
    <t>Çanakkale-Tekirdağ</t>
  </si>
  <si>
    <t>Tekirdağ İçmesuyu</t>
  </si>
  <si>
    <t>Depolama(65,12hm³), İçmesuyu Arıtma Tesisi (30.000m³/gün), İçmesuyu Temini(30,57hm³/yıl), İsale Hattı(102,05 km)</t>
  </si>
  <si>
    <t>Rektörlük Bilimsel Araştırma Projeleri</t>
  </si>
  <si>
    <t>Proje Desteği</t>
  </si>
  <si>
    <t>2023 YILI ÖDENEĞİ TOPLAMI</t>
  </si>
  <si>
    <t>2022 YILI HARCAMALARI TOPLAMI</t>
  </si>
  <si>
    <t>2023 YILI KAMU YATIRIMLARIN KURULUŞLARA GÖRE DAĞILIMI</t>
  </si>
  <si>
    <t>İLLER BANKASI A.Ş. İSTANBUL BÖLGE MÜDÜRLÜĞÜ</t>
  </si>
  <si>
    <t>İller Bankası A.Ş. İstanbul Bölge Müdürlüğü</t>
  </si>
  <si>
    <t xml:space="preserve">Tekirdağ Aile, Çalışma ve Sosyal Hizmetler Müdürlüğü </t>
  </si>
  <si>
    <t>Tekirdağ Bağcılık Araştırma Enstütüsü Müdürlüğü</t>
  </si>
  <si>
    <t>Tekirdağ Gençlik ve Spor İl Müdürlüğü</t>
  </si>
  <si>
    <t>Tekirdağ İl Milli Eğitm Müdürlüğü</t>
  </si>
  <si>
    <t xml:space="preserve">Süleymanpaşa </t>
  </si>
  <si>
    <t>18. madde uygulaması</t>
  </si>
  <si>
    <t>Tekirdağ İli, Süleymanpaşa İlçesinde Kayıtlı Tescilli Çeşmelerin Rölöve, Restitüsyon, Restorasyon ve Çevre Projeleri ile Teknik Şartname, Mahal Listeleri ve Uygulama Yaklaşık Maliyetin Hazırlanması Hizmet Alım işi</t>
  </si>
  <si>
    <t>Tekirdağ İli, Süleymanpaşa İlçesi, Zafer Mahallesi 45 Ada 2 Parsel Kadın Yaşam Merkezi mekanik ruhsat projeleri, uygulama projeleri ile, yapım işine ait metraj, keşif özeti, ihale dokümanları ve teknik şartnamelerinin hazırlanması hizmet alım işi.</t>
  </si>
  <si>
    <t>Tekirdağ İli, Süleymanpaşa İlçesi 100. Mahallesi 2355 Ada 119 Parsele Kadın Yaşam Merkezi  mekanik ruhsat projeleri, uygulama projeleri ile, yapım işine ait metraj, keşif özeti, ihale dokümanları ve teknik şartnamelerinin hazırlanması hizmet alım işi.</t>
  </si>
  <si>
    <t>Tekirdağ İli, Süleymanpaşa İlçesi Eskicami Mahallesi 363 Ada 179 Parsele pazar yeri yapılmasına ait  mekanik ruhsat projeleri, uygulama projeleri ile, yapım işine ait metraj, keşif özeti, ihale dokümanları ve teknik şartnamelerinin hazırlanması hizmet alım işi.</t>
  </si>
  <si>
    <t>Tekirdağ İli, Süleymanpaşa İlçesi, Zafer Mahallesi 45 Ada 2 Parsel Kadın Yaşam Merkezi yapılmasına ait  elektrik ruhsat projeleri, uygulama projeleri ile, yapım işine ait metraj, keşif özeti, ihale dokümanları ve teknik şartnamelerinin hazırlanması hizmet alım işi.</t>
  </si>
  <si>
    <t>Tekirdağ İli, Süleymanpaşa İlçesi, 100. Mahallesi 2355 Ada 119 Parsele Kadın Yaşam Merkezi  yapılmasına ait  elektrik ruhsat projeleri, uygulama projeleri ile, yapım işine ait metraj, keşif özeti, ihale dokümanları ve teknik şartnamelerinin hazırlanması hizmet alım işi.</t>
  </si>
  <si>
    <t>Tekirdağ İli, Süleymanpaşa İlçesi,  Eskicami Mahallesi 363 Ada 179 Parsele pazar yeri yapılmasına ait  elektrik ruhsat projeleri, uygulama projeleri ile, yapım işine ait metraj, keşif özeti, ihale dokümanları ve teknik şartnamelerinin hazırlanması hizmet alım işi.</t>
  </si>
  <si>
    <t>İlimiz Süleymanpaşa İlçesi, Gündoğdu Mahallesi 2752 ada ve 2755 ada arasındaki imar planında “3. derece Arkeolojik Sit Alanın” da kalan tecilsiz alan üzerine “Atatepe Macera Parkı” Projesi fizibilite raporu hazırlanması için hizmet alım işi.</t>
  </si>
  <si>
    <t>İlimiz Süleymanpaşa İlçesi, Karaevli Mahallesi 613 ve 727 parsel “3. derece Arkeolojik Sit Alanın” da kalan Karavan Park ve Halk Plajı projesine ait; fizibilite raporu hazırlanması için hizmet alım işi.</t>
  </si>
  <si>
    <t>Gündoğdu Mahallesi 2752 ada ve 2755 ada arasında kalan tecilsiz alan üzerine yapılması planlanan “Atatepe Macera Parkı” projesi zemin etütü hizmet alım işi.</t>
  </si>
  <si>
    <t xml:space="preserve">100. Yıl Mahallesi 2355 ada 119 parselde yapılması planlanan Kadın Yaşam Merkezi zemin etüt hizmet alım işi. </t>
  </si>
  <si>
    <t>Karadeniz Mahallesi 2453-2454 adalar arasında kalan tescilsiz alan üzerine yapılması planlanan Sosyal Tesis projesi zemin etüt hizmet alım işi.</t>
  </si>
  <si>
    <t>Kamulaştırma</t>
  </si>
  <si>
    <t>13+1,5 m³kapasiteli çöp kamyonu alımı</t>
  </si>
  <si>
    <t>Tekirdağ İli, Süleymanpaşa İlçesi Kumbağ Mahallesi 1575 Parsele Mahalle Konağı yapılması Yapım İşi</t>
  </si>
  <si>
    <t>Süleymanpaşa İlçemizin Mahallelerinde bulunan parklarımızın çevrelerine bisiklet ve yürüyüş yolları yapılması yapım işi</t>
  </si>
  <si>
    <t> Tekirdağ İli, Süleymanpaşa İlçesi Mahallelerine Halı Saha,  Çok Amaçlı Saha ve Tenis Sahası Yapılması Yapım İşi.</t>
  </si>
  <si>
    <t>Süleymanpaşa Belediyesi sorumluluk alanında bulunan mevcut parkların bakım, onarım ve yenilenmesinde kullanılmak üzere (montaj dahil) mal alım işi.</t>
  </si>
  <si>
    <t> Tekirdağ İli, Süleymanpaşa İlçesi Barbaros Mahallesi, 313 Ada, 4 Parsele “Barbaros Sosyal Tesis” yapılması yapım işi.</t>
  </si>
  <si>
    <t> Tekirdağ İli, Süleymanpaşa İlçesi Yavuz Mahallesi, 1268 Ada, 85 Parsele “Süleymanpaşa Belediyesi Kapalı Okçuluk Salonu” yapılması yapım işi.</t>
  </si>
  <si>
    <t> Tekirdağ İli, Süleymanpaşa İlçesi Ferhadanlı ve Karacakılavuz Mahallelerine sosyal tesis yapılması" yapım işi.</t>
  </si>
  <si>
    <t>Tekirdağ İli, Süleymanpaşa İlçesi Altınova Mahallesine çok amaçlı saha yapılması yapım işi</t>
  </si>
  <si>
    <t> Süleymanpaşa İlçesi mahallelerinde bulunan muhtarlık binaları, ek hizmet binaları, cami, okul ve park alanlarının yapım, bakım ve onarımının yapılması yapım işi.</t>
  </si>
  <si>
    <t>Süleymanpaşa İlçesi Mahallelerinde bozulmuş cadde ve sokaklar ile yeni açılan imar yollarında parke taş yol yapım ve parke taş tamir ile baskı beton,  betonarme duvar yapılması yapım işi.</t>
  </si>
  <si>
    <t> Tekirdağ İli Süleymanpaşa İlçesi Atatürk Mah Yarı Olimpik Yüzme Havuzu ve Gençlik Merkezi ile Sentetik Çim Yüzeyli Futbol Sahası ve Basketbol- Voleybol Sahası Bulunan Spor Kompleksi yapılması yapım işi</t>
  </si>
  <si>
    <t> Süleymanpaşa İlçesi sınırları içerisinde bulunan merkez mahallelerde asfalt yol, yapım, onarım ve yeni imalat yapım işi.</t>
  </si>
  <si>
    <t> Süleymanpaşa İlçesi Mahallelerinde Bozulmuş Cadde Ve Sokaklar İle Yeni Açılan İmar Yollarında Parke Taş Yol Yapım Ve İdare Malı Malzemelerle Bozulan Yolların Parke Taş Tamir ve Yeni Yapım İşi</t>
  </si>
  <si>
    <t>Süleymanpaşa İlçemizin mahallelerinde bulunan yürüyüş yollarına baskı beton yapılması yapım işi</t>
  </si>
  <si>
    <t>Dekoratif  ve düz yüzeyli duvar yapımı</t>
  </si>
  <si>
    <t>Diğer kamu hizmetleri iktisadi</t>
  </si>
  <si>
    <t>Sosyal</t>
  </si>
  <si>
    <t>Toplum-Yaşam</t>
  </si>
  <si>
    <t>Turizm</t>
  </si>
  <si>
    <t>Zemin-Etüt</t>
  </si>
  <si>
    <t>2942 Sayılı Kamulaştırma Kanununa İstinaden Kamulaştırma İşlemi</t>
  </si>
  <si>
    <t> Otomotiv</t>
  </si>
  <si>
    <t>İmalat</t>
  </si>
  <si>
    <t>24/06/2022-23/09/2022</t>
  </si>
  <si>
    <t xml:space="preserve">   21/11/2022 -20/01/2023</t>
  </si>
  <si>
    <t>-</t>
  </si>
  <si>
    <t>01.02.2022 – 31.12.2023</t>
  </si>
  <si>
    <t>03.01.2023 – 31.12.2023</t>
  </si>
  <si>
    <t>04.10.2022 - 04.04.2023</t>
  </si>
  <si>
    <t>26.10.2022 - 09.05.2023</t>
  </si>
  <si>
    <t> 05.09.2022</t>
  </si>
  <si>
    <t>08.12.2022   05.07.2023</t>
  </si>
  <si>
    <t>22.11.2022 -  30.04.2023</t>
  </si>
  <si>
    <t>25.11.2022 - 23.11.2023</t>
  </si>
  <si>
    <t>17.10.2022 - 31.03.2023</t>
  </si>
  <si>
    <t>08.09.2022 -23.08.2023</t>
  </si>
  <si>
    <t>22.08.2022-28.04.2023</t>
  </si>
  <si>
    <t> 22.08.2022-17.02.2023</t>
  </si>
  <si>
    <t>19.08.2022-14.02.2023</t>
  </si>
  <si>
    <t>02.06.2022-15.02.2023</t>
  </si>
  <si>
    <t>12.04.2022-17.03.2023</t>
  </si>
  <si>
    <t>07.04.2022-28.11.2023</t>
  </si>
  <si>
    <t xml:space="preserve">Yatırım projesine konu olan işe ait projeler idaremize teslim edilmiş olup,  Edirne Kültür Varlıkları Bölge Koruma Kurulu onayı süreci devam ettiğinden işin kabulü ve ödemesi yapılmamıştır.
</t>
  </si>
  <si>
    <t>Yatırım projesine konu olan işin sözleşmesi 2022 Mali yılında imzalanmış olup, sözleşme süresi 2023 yılında bittiğinden ödemesi cari mali yılda iş bitiminde yapılacaktır.</t>
  </si>
  <si>
    <t>Yatırım projesi konu olan işin sözleşmesi 2022 Mali yılında imzalanmış olup, sözleşme süresi 2023 yılında bittiğinden ödemesi cari mali yılda iş bitiminde yapılacaktır.</t>
  </si>
  <si>
    <t>Yatırım projesi konu olan iş 
ihale süreci devam ettiğinden 
proje tutarı belirlenememiştir.</t>
  </si>
  <si>
    <t>Yatırım projesi olan işin ihalesi yapılmamış olup, 2023 yılı içerisinde yapılması planlanmıştır.</t>
  </si>
  <si>
    <t>Belediyemizin İhtiyaç Duyduğu Araç Kiralama,Satın Alma ve Gerekli Araç Ekipmanlarının Temin Edilmesi</t>
  </si>
  <si>
    <t>kent Meydanı Yapımı(Eski Otogar Alanı)</t>
  </si>
  <si>
    <t xml:space="preserve">TEKİRDAĞ İLİ 2023 YILI YATIRIM PROGRAMI                                        </t>
  </si>
  <si>
    <t>2022 SONUNA 
KADAR KÜMÜLATİF  HARCAMA*</t>
  </si>
  <si>
    <t>2023 YATIRIMI*</t>
  </si>
  <si>
    <t>Kreş Projesi</t>
  </si>
  <si>
    <t>2023-2024</t>
  </si>
  <si>
    <t>Altyapı</t>
  </si>
  <si>
    <t>Tekirdağ İli Geneli Muhtelif İçme Suyu ve Kanalizasyon İnşaatı</t>
  </si>
  <si>
    <t>Tekirdağ Geneli Su Sondaj Kuyusu Açılması İşi (7. Etap)</t>
  </si>
  <si>
    <t>Çerkezmüsellim ve Hedeyli Mahaleleri İçmesuyu Hattı İle Depo ve Terfi Merkezi İnşaatı Yapım İşi</t>
  </si>
  <si>
    <t>Süleymanpaşa İlçesi, Atatürk Mahallesi Kısmi İçme suyu ve Kanalizasyon İnşaatı Yapım İşi</t>
  </si>
  <si>
    <t>Malkara İlçesi Kısmi İçmesuyu İnşaatı Yapım İşi</t>
  </si>
  <si>
    <t>Altınova Mahallesi Üst Kotlar İçmesuyu İnşaatı İle Hürriyet Mahallesi 5000m3 lükSu Deposuna Terfi Merkezi İnşaatı ve İçmesuyu Hattı Yapım İşi</t>
  </si>
  <si>
    <t>Kapaklı İlçesi, Karaağaç Mahallesi Kolektör Hattı Deplasesi İşi İle Kısmi Kanalizasyon İnşaatı Yapım İşi</t>
  </si>
  <si>
    <t xml:space="preserve">Malkara İlçesi, Çavuşköy Et Kombina Tesisine Atıksu Terfi Merkezi, Kolektör Hattı ve Terfi HattıYapım İşi </t>
  </si>
  <si>
    <t>Tekirdağ İli Geneli (6.Etap) Su Sondaj Kuyusu Açılması</t>
  </si>
  <si>
    <t>Saray İlçesi,Küçükyoncalı Mahallesi 400m3 lük Su Deposu yapılması İşi</t>
  </si>
  <si>
    <t>Çorlu İlçesi,Önerler Mahallesi İçme Suyu, Kanalizasyon ve Yağmursuyu İnşaatı</t>
  </si>
  <si>
    <t>Çorlu İlçesi, Taşkent, Ahmet Priştina ve Yeni Sanayi Caddeleri İçmesuyu Yapım İşi</t>
  </si>
  <si>
    <t>Tekirdağ Geneli Muhtelif Mahalleler İçmesuyu Depo ve Şebeke İnşaatı</t>
  </si>
  <si>
    <t>Tekirdağ Geneli Muhtelif Mahalleler Kanalizasyon ve Yağmur suyu İnşaatı</t>
  </si>
  <si>
    <t>Ergene İlçesi, Demirbaba-Devlet Hastanesi Kollektör Hattı İnşaatı</t>
  </si>
  <si>
    <t>Süleymanpaşa İlçesi, Karadeniz Mahallesi Kısmi Kanalizasyon ve İçme suyu İnşaatı</t>
  </si>
  <si>
    <t>Çerkezköy İlçesi Tepe Konutları Bölgesi Kanalizasyon İnşaatı</t>
  </si>
  <si>
    <t>Şarköy İlçesi Atatürk Caddesi ve Cemal Özkan Caddesi Kanalizasyon, İçmesuyu ve Yağmursuyu İnşaatı</t>
  </si>
  <si>
    <t>Çorlu ve Çerkezköy Atıksu Arıtma Tesislerine 2 Adet Çamur Depolama Alanı Yapım  İşi İle 3 Adet Malzeme Deposu Yapım İşi</t>
  </si>
  <si>
    <t>Çorlu İlçesi Kent Park Yapımı</t>
  </si>
  <si>
    <t>Çorlu İlçesi Gölbaşı Parkı Yapımı</t>
  </si>
  <si>
    <t>Çorlu İlçesi Kazımiye Mahallesi Otopark Yapımı</t>
  </si>
  <si>
    <t>Otopark</t>
  </si>
  <si>
    <t>Çorlu İlçesi Mezarlık  İçi Yolların Ve Mezarlık Duvarların Yapım, Bakım Ve Onarımları.</t>
  </si>
  <si>
    <t>Mezarlık  İçi Yolların ve Mezarlık Duvarların  Yapım, Bakım ve Onarımları</t>
  </si>
  <si>
    <t>Çorlu İlçesi Önerler Yolları Yapımı</t>
  </si>
  <si>
    <t>Çorlu İlçesi Otogar Yolu Yapımı</t>
  </si>
  <si>
    <t xml:space="preserve">Çorlu İlçesi Mimar Sinan Caddesi </t>
  </si>
  <si>
    <t>Yol Yapım Gid.</t>
  </si>
  <si>
    <t xml:space="preserve">Çorlu İlçesi BSK Yol Yapımı </t>
  </si>
  <si>
    <t>BSK</t>
  </si>
  <si>
    <t xml:space="preserve">Çorlu İlçesi Bakım Onarım-Yama  (Bitüm -Rotmix / Astar, 50/70, 100/150 ) </t>
  </si>
  <si>
    <t>Yol Bakım-Onarım</t>
  </si>
  <si>
    <t xml:space="preserve">Çorlu İlçesi Parketaş ve Bordür alımı (bakım onarım için) </t>
  </si>
  <si>
    <t>Parke Taş-Bordür</t>
  </si>
  <si>
    <t>Çorlu İlçesi Beton Büz Alımı</t>
  </si>
  <si>
    <t>Beton-Büz</t>
  </si>
  <si>
    <t>Çorlu İlçesi Önerler Mahallesi Kutu Menfez Yağmursuyu Yapım İşi (11.01.2023 tarih ve 200 sayılı MK eklendi.)</t>
  </si>
  <si>
    <t>Yağmursuyu</t>
  </si>
  <si>
    <t>Çerkezköy İlçesi Yüksek Hızlı Tren BSH Kavşağı Kamulaştırması</t>
  </si>
  <si>
    <t>Çerkezköy İlçesi Yaya Üst Geçit Yapımı (Veliköy Sanayi Bulvarı)</t>
  </si>
  <si>
    <t>Üst geçit</t>
  </si>
  <si>
    <t>Çerkezköy İlçesi İstasyon Mahallesi Kavşak Düzenleme Kamulaştırması</t>
  </si>
  <si>
    <t>Çerkezköy İlçesi Muhtelif Kaldırım Yapım İşi</t>
  </si>
  <si>
    <t>Kaldırım Yapımı</t>
  </si>
  <si>
    <t xml:space="preserve">Çerkezköy İlçesi BSK Yol Yapımı </t>
  </si>
  <si>
    <t xml:space="preserve">Çerkezköy İlçesi Bakım Onarım-Yama  (Bitüm -Rotmix / Astar, 50/70, 100/150 ) </t>
  </si>
  <si>
    <t xml:space="preserve">Çerkezköy İlçesi Parketaş ve Bordür alımı (bakım onarım için) </t>
  </si>
  <si>
    <t>Çerkezköy İlçesi Beton Büz Alımı</t>
  </si>
  <si>
    <t>Çerkezköy İlçesi Kızılpınar Mahallesi Atatürk Caddesi Yağmursuyu Projesi Yapımı</t>
  </si>
  <si>
    <t>Çerkezköy İlçesi Bağlık Viyadüğü Yapımı</t>
  </si>
  <si>
    <t>Viyadük</t>
  </si>
  <si>
    <t>Çerkezköy İlçesi Yarı Olimpik Yüzme Havuzu İkmal İnşaatı Yapım İşi</t>
  </si>
  <si>
    <t xml:space="preserve"> Yüzme Havuzu</t>
  </si>
  <si>
    <t>Çerkezköy İlçesi Kavakdere Kent Park Yapımı</t>
  </si>
  <si>
    <t>Çerkezköy İlçesi Mezarlık  İçi Yolların Ve Mezarlık Duvarların Yapım, Bakım Ve Onarımları.</t>
  </si>
  <si>
    <t>Ergene İlçesi Meydan Düzenlemesi</t>
  </si>
  <si>
    <t>Ergene İlçesi Mezarlık  İçi Yolların Ve Mezarlık Duvarların Yapım, Bakım Ve Onarımları.</t>
  </si>
  <si>
    <t>Ergene İlçesi Yaya Üst Geçit Yapımı (Sağlık Mah. İle Yeşiltepe Mah. Arası)</t>
  </si>
  <si>
    <t>Üst Geçit</t>
  </si>
  <si>
    <t>Ergene İlçesi BSK Yol Yapımı</t>
  </si>
  <si>
    <t xml:space="preserve">Ergene İlçesi Bakım Onarım-Yama  (Bitüm -Rotmix / Astar, 50/70, 100/150 ) </t>
  </si>
  <si>
    <t xml:space="preserve">Ergene İlçesi Parketaş ve Bordür alımı (bakım onarım için) </t>
  </si>
  <si>
    <t>Ergene İlçesi Beton Büz Alımı</t>
  </si>
  <si>
    <t>Hayrabolu İlçesi Mezarlık  İçi Yolların Ve Mezarlık Duvarların Yapım, Bakım Ve Onarımları.</t>
  </si>
  <si>
    <t>Hayrabolu İlçesi Dere Yataklarından Tarım Makinalarının Geçişini Sağlamak Amacıyla Üst Sel Geçit (Kasis) Yapılması</t>
  </si>
  <si>
    <t xml:space="preserve">Sulama tesislerinin modernleştirilmesi , rehabilite edilmesi </t>
  </si>
  <si>
    <t>Hayrabolu İlçesi  Entegre Contalı Buhar Kürlü Beton Boru (Büz) Alımı</t>
  </si>
  <si>
    <t>Hayrabolu İlçesi Suvat Yapımı</t>
  </si>
  <si>
    <t>Hayrabolu İlçesi Mevcut Suvatların Yanına Su deposu Yapılması</t>
  </si>
  <si>
    <t xml:space="preserve">Hayrabolu İlçesi BSK Yol Yapımı </t>
  </si>
  <si>
    <t>Hayrabolu İlçesi  1.Kat ve 2. Kat Sathi Kaplama (Bitüm, Mıcır,Alttemel,Temel)</t>
  </si>
  <si>
    <t>Sathi 2.</t>
  </si>
  <si>
    <t xml:space="preserve">Hayrabolu İlçesi Bakım Onarım-Yama  (Bitüm -Rotmix / Astar, 50/70, 100/150 ) </t>
  </si>
  <si>
    <t>Hayrabolu İlçesi Karabürçek Mahallesi Menfez İnşaatı Yapımı</t>
  </si>
  <si>
    <t>Menfez</t>
  </si>
  <si>
    <t>Hayrabolu İlçesi Subaşı Mahallesi Menfez İnşaatı Yapımı</t>
  </si>
  <si>
    <t xml:space="preserve">Hayrabolu İlçesi Parketaş ve bordür alımı (bakım onarım için) </t>
  </si>
  <si>
    <t>Hayrabolu İlçesi Beton Büz Alımı</t>
  </si>
  <si>
    <t>Kapaklı İlçesi Trafik Eğitim Parkı Yapımı</t>
  </si>
  <si>
    <t>Trafik Eğitim Parkı</t>
  </si>
  <si>
    <t xml:space="preserve">Kapaklı İlçesi SSB Beton Alımı </t>
  </si>
  <si>
    <t>SSB</t>
  </si>
  <si>
    <t xml:space="preserve">Kapaklı İlçesi Bakım Onarım-Yama (Bitüm -Rotmix / Astar, 50/70, 100/150 ) </t>
  </si>
  <si>
    <t xml:space="preserve">Kapaklı İlçesi Parketaş ve bordür alımı (bakım onarım için) </t>
  </si>
  <si>
    <t>Kapaklı İlçesi Beton Büz Alımı</t>
  </si>
  <si>
    <t>Kapaklı İlçesi Faruk Ilgaz Caddesi Yağmursuyu Projesi Yapımı</t>
  </si>
  <si>
    <t>Kapaklı İlçesiBahçeağıl Köprüsü Kamulaştırması</t>
  </si>
  <si>
    <t>Kapaklı İlçesi Kent Park Yapımı</t>
  </si>
  <si>
    <t>Kapaklı İlçesi Mezarlık  İçi Yolların Ve Mezarlık Duvarların Yapım, Bakım Ve Onarımları.</t>
  </si>
  <si>
    <t>Kapaklı İlçesi Çok Amaçlı Sosyal Tesis Yapımı</t>
  </si>
  <si>
    <t>sosyal tesis</t>
  </si>
  <si>
    <t>Kapaklı İlçesi Kapalı Tenis Salonu</t>
  </si>
  <si>
    <t>kapalı tenis salonu</t>
  </si>
  <si>
    <t>Malkara İlçesi  Kent Park</t>
  </si>
  <si>
    <t>Malkara İlçesi Mezarlık  İçi Yolların Ve Mezarlık Duvarların Yapım, Bakım Ve Onarımları.</t>
  </si>
  <si>
    <t xml:space="preserve">Malkara İlçesi SSB Beton Alımı </t>
  </si>
  <si>
    <t>Malkara İlçesi BSK Yol Yapımı</t>
  </si>
  <si>
    <t>Malkara İlçesi 1.Kat Sathi Kaplama  (Bitüm, Mıcır,Alttemel,Temel)</t>
  </si>
  <si>
    <t>Sathi 1.</t>
  </si>
  <si>
    <t>Malkara İlçesi Sathi Kaplama 2.kat  (Bitüm, Mıcır,Alttemel,Temel)</t>
  </si>
  <si>
    <t xml:space="preserve">Malkara İlçesi Bakım Onarım-Yama (Bitüm -Rotmix / Astar, 50/70, 100/150 ) </t>
  </si>
  <si>
    <t xml:space="preserve">Malkara İlçesi Parketaş ve bordür alımı (bakım onarım için) </t>
  </si>
  <si>
    <t>Malkara İlçesi Beton Büz Alımı</t>
  </si>
  <si>
    <t>Malkara İlçesi Camiatik Mahallesi Atatürk Bulvarı Yağmursuyu Projesi Yapımı</t>
  </si>
  <si>
    <t>Malkara İlçesi Yenidibek Mahallesinde Yer Alan Sulama Göletine Kapalı Sistem Yapılması</t>
  </si>
  <si>
    <t>Malkara İlçesi Dere Yataklarından Tarım Makinalarının Geçişini Sağlamak Amacıyla Üst Sel Geçit (Kasis) Yapılması</t>
  </si>
  <si>
    <t>Malkara İlçesi  Entegre Contalı Buhar Kürlü Beton Boru (Büz) Alımı</t>
  </si>
  <si>
    <t>Malkara İlçesi Suvat Yapımı</t>
  </si>
  <si>
    <t>Malkara İlçesi Mevcut Suvatların Yanına Su deposu Yapılması</t>
  </si>
  <si>
    <t>Malkara İlçesi Sağlamtaş Düğün Salonu Yapımı</t>
  </si>
  <si>
    <t>Düğün Salonu</t>
  </si>
  <si>
    <t>Marmaraereğlisi İlçesi Bahçelievler Mah. Konstantin Evinin Projesi ve Yapımı</t>
  </si>
  <si>
    <t>Marmara Ereğlisi</t>
  </si>
  <si>
    <t>Yapım İşi</t>
  </si>
  <si>
    <t xml:space="preserve">Marmara Ereğlisi İlçesi SSB Beton Alımı </t>
  </si>
  <si>
    <t xml:space="preserve">Marmara Ereğlisi İlçesi Bakım Onarım-Yama  (Bitüm -Rotmix / Astar, 50/70, 100/150 ) </t>
  </si>
  <si>
    <t xml:space="preserve">Marmara Ereğlisi İlçesi Parketaş ve bordür alımı (bakım onarım için) </t>
  </si>
  <si>
    <t>Marmara Ereğlisi İlçesi Beton Büz Alımı</t>
  </si>
  <si>
    <t>Marmaraereğlisi İlçesi Yeniçiftlik Kent Park Yapım İşi</t>
  </si>
  <si>
    <t>Marmaraereğlisi İlçesi Mezarlık  İçi Yolların Ve Mezarlık Duvarların Yapım, Bakım Ve Onarımları.</t>
  </si>
  <si>
    <t>Muratlı İlçesi, 12 Ada, 13 Parseldeki Tarihi İnanlı Çeşmesi Çevre Düzenlemesi Yapım İşi</t>
  </si>
  <si>
    <t>Restorasyon</t>
  </si>
  <si>
    <t>Muratlı İlçesi  Entegre Contalı Buhar Kürlü Beton Boru (Büz) Alımı</t>
  </si>
  <si>
    <t>Muratlı İlçesi Mezarlık  İçi Yolların Ve Mezarlık Duvarların Yapım, Bakım Ve Onarımları.</t>
  </si>
  <si>
    <t>Muratlı İlçesi Atatürk Caddesi Refüj ve Kaldırım Yapım İşi</t>
  </si>
  <si>
    <t>Refüj ve Kaldırım Yapımı</t>
  </si>
  <si>
    <t>Muratlı İlçesi BSK Yol Yapımı</t>
  </si>
  <si>
    <t xml:space="preserve">Muratlı İlçesi Bakım Onarım-Yama (Bitüm -Rotmix / Astar, 50/70, 100/150 ) </t>
  </si>
  <si>
    <t xml:space="preserve">Muratlı İlçesi Parketaş ve bordür alımı (bakım onarım için) </t>
  </si>
  <si>
    <t>Muratlı İlçesi Yaya Üst Geçit Yapımı (Devlet Hastanesi ile Anadolu Lisesi Bölgesi)</t>
  </si>
  <si>
    <t>Muratlı İlçesi Beton Büz Alımı</t>
  </si>
  <si>
    <t>Muratlı İlçesi, Fatih Mahallesi, Yurt Sok. ve 84. Sokak Yağmursuyu Şebekesi Projesi Yapımı</t>
  </si>
  <si>
    <t>Saray İlçesi Yeni Mahalle Kaldırım Yapım İşi</t>
  </si>
  <si>
    <t xml:space="preserve">Saray İlçesi Bakım Onarım-Yama (Bitüm -Rotmix / Astar, 50/70, 100/150 ) </t>
  </si>
  <si>
    <t xml:space="preserve">Saray İlçesi Parketaş ve bordür alımı (bakım onarım için) </t>
  </si>
  <si>
    <t>Saray İlçesi Beton Büz Alımı</t>
  </si>
  <si>
    <t>Saray İlçesi Çukuryurt Mahallesi Beton Kanal ve  Yağmursuyu Projesi Yapımı</t>
  </si>
  <si>
    <t>Saray İlçesi Büyükyoncalı Mahallesi Köprü İnşaatı Yapımı</t>
  </si>
  <si>
    <t>Köprü</t>
  </si>
  <si>
    <t>Saray İlçesi Küçükyoncalı Mahallesi Menfez İnşaatı (2 Adet)</t>
  </si>
  <si>
    <t>Saray İlçesi Kemalpaşa Mahallesi Gönen Sokak Yağmursuyu Projesi</t>
  </si>
  <si>
    <t>Saray İlçesi Hastane Önü Köprü Projesi Yapımı</t>
  </si>
  <si>
    <t>Köprü Yapım Projesi</t>
  </si>
  <si>
    <t>Saray İlçesi Yeni Yola Köprü Projesi Yapımı</t>
  </si>
  <si>
    <t>Saray İlçesi Dere Yataklarından Tarım Makinalarının Geçişini Sağlamak Amacıyla Üst Sel Geçit (Kasis) Yapılması</t>
  </si>
  <si>
    <t>Saray İlçesi Suvat Yapımı</t>
  </si>
  <si>
    <t>Saray İlçesi Mevcut Suvatların Yanına Su deposu Yapılması</t>
  </si>
  <si>
    <t>Saray İlçesi Kent Park ve Sosyal Tesis Yapımı</t>
  </si>
  <si>
    <t>Saray İlçesi Mezarlık  İçi Yolların Ve Mezarlık Duvarların Yapım, Bakım Ve Onarımları.</t>
  </si>
  <si>
    <t>Saray İlçesi  Spor Kompleksi Yapımı</t>
  </si>
  <si>
    <t>Kapalı Spor Salonu</t>
  </si>
  <si>
    <t>Yol Kamulaştırması</t>
  </si>
  <si>
    <t>Süleymanpaşa İlçesi Yaya Üst Geçit Yapımı (FSM Bulvarı ile Bilgi Koleji)</t>
  </si>
  <si>
    <t>Süleymanpaşa İlçesi SSB Beton Alımı</t>
  </si>
  <si>
    <t xml:space="preserve">Süleymanpaşa İlçesi BSK Yol Yapımı </t>
  </si>
  <si>
    <t>Süleymanpaşa İlçesi 1.Kat Sathi Kaplama  (Bitüm, Mıcır,Alttemel,Temel)</t>
  </si>
  <si>
    <t>Süleymanpaşa İlçesi Sathi Kaplama 2.kat  (Bitüm, Mıcır,Alttemel,Temel)</t>
  </si>
  <si>
    <t xml:space="preserve">Süleymanpaşa İlçesi Bakım Onarım-Yama  (Bitüm -Rotmix / Astar, 50/70, 100/150 ) </t>
  </si>
  <si>
    <t xml:space="preserve">Süleymanpaşa İlçesi Parketaş ve bordür alımı (bakım onarım için) </t>
  </si>
  <si>
    <t>Süleymanpaşa İlçesi Beton Büz Alımı</t>
  </si>
  <si>
    <t>Kültür Sanat Merkezi Yapımı</t>
  </si>
  <si>
    <t>Kültür-Sanat Merkezi</t>
  </si>
  <si>
    <t>Süleymanpaşa İlçesi Barboros Caddesi Adliye Önü Yağmursuyu Projesi Yapımı</t>
  </si>
  <si>
    <t>Süleymanpaşa İlçesi 100. Yıl Mahallesi Cevat Kurtuluş Sokak Yağmursuyu Projesi Yapımı</t>
  </si>
  <si>
    <t>Süleymanpaşa İlçesi Mahramlı Mahallesi Menfez Yapım İşi</t>
  </si>
  <si>
    <t>Süleymanpaşa İlçesi Aşağı Kılıçlı Mahallesi Menfez Yapım İşi</t>
  </si>
  <si>
    <t>Süleymanpaşa İlçesi, Gündoğdu Mahallesi, Soğancılar Caddesi, Yağmursuyu Şebekesi Projesi</t>
  </si>
  <si>
    <t>Soğancılar Caddesi Yol Yapımı için Kamulaştırma</t>
  </si>
  <si>
    <t>Süleymanpaşa İlçesi  Entegre Contalı Buhar Kürlü Beton Boru (Büz) Alımı</t>
  </si>
  <si>
    <t>Süleymanpaşa İlçesi Suvat Yapımı</t>
  </si>
  <si>
    <t>Süleymanpaşa İlçesi Mevcut Suvatların Yanına Su deposu Yapılması</t>
  </si>
  <si>
    <t>Süleymanpaşa İlçesi Ortacami Mahallesi, 84 Ada, 163 Parselde Bulunan Konak Hamamı Restorsyon Uygulama Yapım İşi</t>
  </si>
  <si>
    <t xml:space="preserve">Süleymanpaşa İlçesi Ertuğrul Mahallesi Cemal Nadir Sok. 321 Ada 15-16-17 Parselde Bulunan 3 Adet Ahşap Konutun Rekonstrüksiyon Yapım İşi </t>
  </si>
  <si>
    <t>Süleymanpaşa İlçesi Çırçır Çeşme Proje ve Yapımı</t>
  </si>
  <si>
    <t>Süleymanpaşa İlçesi Miras Atölyesi 1 Kapsamındaki 3 Adet Taşınmazın Restorasyon Yapımı</t>
  </si>
  <si>
    <t>Süleymanpaşa İlçesi Kent Ormanı Mesire Alanı ve Sosyal Tesis Yapım İşi</t>
  </si>
  <si>
    <t>Süleymanpaşa İlçesi Kentsel Dönüşüm Alanı Kamulaştırması</t>
  </si>
  <si>
    <t>Süleymanpaşa İlçesi Çeşitli Park Yapımları</t>
  </si>
  <si>
    <t>Süleymanpaşa İlçesi Karlık Caddesi Yol Ağı Genişletilmesi İçin Asri Mezarlık Duvarlarının Taşınması</t>
  </si>
  <si>
    <t>Süleymanpaşa İlçesi Sosyo-Kültürel Tesis Yapımı</t>
  </si>
  <si>
    <t xml:space="preserve">Aşevi </t>
  </si>
  <si>
    <t>Süleymanpaşa İlçesi Mezarlık  İçi Yolların Ve Mezarlık Duvarların Yapım, Bakım Ve Onarımları.</t>
  </si>
  <si>
    <t xml:space="preserve">Şarköy İlçesi BSK Yol Yapımı </t>
  </si>
  <si>
    <t>Şarköy İlçesi 1.Kat  Sathi Kaplama (Bitüm, Mıcır,Alttemel,Temel)</t>
  </si>
  <si>
    <t xml:space="preserve">Şarköy İlçesi Bakım Onarım-Yama (Bitüm -Rotmix / Astar, 50/70, 100/150 ) </t>
  </si>
  <si>
    <t xml:space="preserve">Şarköy İlçesi Parketaş ve bordür alımı (bakım onarım için) </t>
  </si>
  <si>
    <t>Şarköy İlçesi Beton Büz Alımı</t>
  </si>
  <si>
    <t>Şarköy İlçesi Beyoğlu Mahallesi Menfez İnşaatı Yapımı</t>
  </si>
  <si>
    <t>Şarköy İlçesi, Mürefte Mahallesi, Hamam Önü Yağmursuyu Şebekesi Projesi Yapımı</t>
  </si>
  <si>
    <t>Şarköy İlçesi  0+000 Gaziköy 24+000 Sanat Yapıları Projesi  (26 Adet Menfez Yapımı)</t>
  </si>
  <si>
    <t>Şarköy İlçesi Miras Atölyesi-II Kamulaştırma</t>
  </si>
  <si>
    <t>Spor Kompleksi</t>
  </si>
  <si>
    <t>Şarköy İlçesi 163 Ada 309 parselde Bulunan Eriklice Çeşmesinin Röleve, Restitüsyon ve Restorasyon Projesi</t>
  </si>
  <si>
    <t>Şarköy İlçesi Uçmakdere 263 Ada 3 Parselde Tescilli Konutun Röleve, Restitüsyon ve Restorasyon Projesi</t>
  </si>
  <si>
    <t>Şarköy İlçesi Güzelköy Mahallesi, 242 Ada 1 Parseldeki Tescilli Şadırvan ve Hazire Alanının Restorasyon Uygulama Yapımı</t>
  </si>
  <si>
    <t xml:space="preserve">Şarköy İlçesi Uçmakdere Mahallesi 254 Parsel 11 Ada  (Taş Bina ) Restorasyon Yapım İşi </t>
  </si>
  <si>
    <t>Şarköy İlçesi Uçmakdere Mahallesi Kentsel Sit Alanında Meydan Düzenlemesi Yapımı</t>
  </si>
  <si>
    <t xml:space="preserve">Şarköy İlçesi Gaziköy Mah.Kentsel Sit Alanına Ait 1/5000 Ölçekli Koruma Amaçlı Nazım İmar Planı ve 1/1000 Ölçekli Koruma Amaçlı Uygulama İmar Planı Yapımı ve Yakın Çevresine Ait 1/5000 Ölçekli Nazım İmar Planı ve 1/1000 Ölçekli Uygulama İmar Planı Yapımı </t>
  </si>
  <si>
    <t>İmar Planı</t>
  </si>
  <si>
    <t>2016-2023</t>
  </si>
  <si>
    <t xml:space="preserve">Şarköy İlçesi Soğuk Hava Deposu ve Salamura  Tesisi Yapımı </t>
  </si>
  <si>
    <t>Soğuk Hava Deposu</t>
  </si>
  <si>
    <t>Şarköy İlçesi  Kent Park Yapım İşi</t>
  </si>
  <si>
    <t>Şarköy İlçesi Mezarlık İçi Yolların Ve Mezarlık Duvarların Yapım, Bakım Ve Onarımları.</t>
  </si>
  <si>
    <t xml:space="preserve">Şarköy İlçesi  Kreş Yapımı </t>
  </si>
  <si>
    <t>Şarköy İlçesi  Spor Kompleksi Malzeme Alınması</t>
  </si>
  <si>
    <t>Şarköy İlçesi  Entegre Contalı Buhar Kürlü Beton Boru (Büz) Alımı</t>
  </si>
  <si>
    <t>Şarköy İlçesi Mevcut Suvatların Yanına Su deposu Yapılması</t>
  </si>
  <si>
    <t>Dolu Savak Yapımı ve Dip Savakların Tamir,Bakım ve Onarımı</t>
  </si>
  <si>
    <t>Mal Alımı</t>
  </si>
  <si>
    <t xml:space="preserve">Agro Turizminin Geliştirilmesi </t>
  </si>
  <si>
    <t>Agro turizminin geliştirilmesi</t>
  </si>
  <si>
    <t>Yatırımlar için Diğer Makine ve Teçhizat Alımları</t>
  </si>
  <si>
    <t>Park Yapımlarında Kullanılmak Üzere İnşaat, Elektrik ve Sıhhi Tesisat Malzemeleri Alımları</t>
  </si>
  <si>
    <t>9 Adet Tescilli Köprünün Rölöve, Restitüsyon, Restorasyon Statik Projeleri ile Haritalarının Üretilmesi (Süleymanpaşa, Malkara, Hayrabolu, Ergene, Marmara Ereğlisi)</t>
  </si>
  <si>
    <t>Yeni Mezarlık Alanlarının Kamulaştırması</t>
  </si>
  <si>
    <t>Tekirdağ İli Bütüncül İmar Planları Hazırlanması İşi</t>
  </si>
  <si>
    <t>Kamulaştırmasız El Atma</t>
  </si>
  <si>
    <t>Stratejik Acil Durum Malzemesi Alımları</t>
  </si>
  <si>
    <t>Kentsel Dönüşüm Projelerinin Hazırlanması İşi</t>
  </si>
  <si>
    <t>Makine Techizat Alımı</t>
  </si>
  <si>
    <t>Malzeme</t>
  </si>
  <si>
    <t>Proje Alımı</t>
  </si>
  <si>
    <t>2018-2024</t>
  </si>
  <si>
    <t>Sorumluluğumuzda Bulunan Yollarda Trafik Güvenliğinin Sağlanması  Amacı İle Yatay Ve Düşey İşaretlemenin Yapılması, Kavşaklarda Gerekli Olan Düzenlemenin Yapılması, Sinyalizasyon, Takip, Otomasyon Sistemlerinin  Oluşturulması.</t>
  </si>
  <si>
    <t>Kent Bütününde Ulaşım Master Planlarının Yapılması  Ve Revizyonu Ve Acil Eylem Ulaşım Ve Trafik İyileştirme Plan, Etüt Ve Uygulama Projelerinin Yapılması Ya Da Yaptırılması.</t>
  </si>
  <si>
    <t>Muhtelif Kaldırım Yapımları</t>
  </si>
  <si>
    <t>Muhtelif Yol Yapım Giderleri</t>
  </si>
  <si>
    <t>Yol Yapımı için Yük Taşıma Giderleri (TÜPRAŞ)</t>
  </si>
  <si>
    <t xml:space="preserve"> Taş ve İşçilik Yapım Giderleri</t>
  </si>
  <si>
    <t>İnşaat Malzemesi (Kum, Çakıl, Çimento vb.) Alımları</t>
  </si>
  <si>
    <t>Metal Ürün, Atölye Gereçleri, Diğer Makine ve İnşaat Malzemeleri Alımları</t>
  </si>
  <si>
    <t>Yol Yapımı için Plan-Proje Alımları</t>
  </si>
  <si>
    <t>2023 Yılı Yağmursuyu Mahsuplaşma Gideri</t>
  </si>
  <si>
    <t xml:space="preserve">Sinyalizasyon Yapım  Bakım ve Onarım </t>
  </si>
  <si>
    <t xml:space="preserve">1 Adet Proje </t>
  </si>
  <si>
    <t>Bitüm Nakil Bedeli</t>
  </si>
  <si>
    <t>Taş-İşçilik Yapım Gid.</t>
  </si>
  <si>
    <t>İnşaat Malz.</t>
  </si>
  <si>
    <t>Plan-Proje</t>
  </si>
  <si>
    <t>Mahsuplaşma</t>
  </si>
  <si>
    <t>Büyükşehir Araç Parkı ve İş Makinesi Kapasitesinin Güçlendirilmesi</t>
  </si>
  <si>
    <t>57. Alay Caddesi Çevre Yolu Bağlantı Kavşağı
Yapımı</t>
  </si>
  <si>
    <t>Deniz ve Su Yolu Taşıt Alımları ve Makine Teçhizat Alımları</t>
  </si>
  <si>
    <t>Araç-İş Makinesi</t>
  </si>
  <si>
    <t>Kavşak</t>
  </si>
  <si>
    <t>Ana Hizmet Binası Dalçık Projesi Yapımı</t>
  </si>
  <si>
    <t>Vahşi Depolama Alanı Rehabilitasyonları (Şarköy,M.Ereğli ve Ergene)</t>
  </si>
  <si>
    <t>Plan Proje ve Makine Teçhizat Alımları</t>
  </si>
  <si>
    <t>Enerji Santrali</t>
  </si>
  <si>
    <t>İtfaiye  Hizmet Binaları Yapımı</t>
  </si>
  <si>
    <t>Diğer Makine Teçhizat ve Mefruşat Alımları</t>
  </si>
  <si>
    <t>Saray İtfaiye Merkezi ve Fen İşleri Dairesi Başk. Depo Yapımı</t>
  </si>
  <si>
    <t>Et Kombina Tesisi Atıksuyunun Kanalizasyon Şebekesine Bağlanması</t>
  </si>
  <si>
    <t xml:space="preserve">Hizmet Binası </t>
  </si>
  <si>
    <t xml:space="preserve">Hizmet Alanı </t>
  </si>
  <si>
    <t>Enerjisi Santrali</t>
  </si>
  <si>
    <t>İtfaiye Müfreze Hizmet Binaları</t>
  </si>
  <si>
    <t>Makine Teçhizat-Mefruşat</t>
  </si>
  <si>
    <t>3.sınıf Düzenli Depolama Sahası Projesi ve Yapımı</t>
  </si>
  <si>
    <t>Atık Su</t>
  </si>
  <si>
    <t>TEKİRDAĞ İLİ 2023 YILI YEREL YATIRIMLARIN BELEDİYELERE GÖRE DAĞILIMI</t>
  </si>
  <si>
    <t>Saray İlçesi Çukuryurt, Beyazköy, Safaalan Düğün Salonu  Yapımı</t>
  </si>
  <si>
    <t>Yeniçiftlik Mahallesi Nizamettin Demirdöven İlkokulu Yapım Projesi</t>
  </si>
  <si>
    <t>Marmaraereğlisi Yeniçiftlik Mahallesi 776Ada 1 parselde kayıtlı 1623,90 m2lik Sosyal tesis binasının kaba inşaatının yaapılması</t>
  </si>
  <si>
    <t>Çeşmeli Mahallesi Köy Konağı iç cephe ve dış cephe yapımı, Türkmenli Mah. Köy Konağı İç Cephe yapımı projesi</t>
  </si>
  <si>
    <t>Belediyemiz dahilinde Bulunan 6 adet Okulun Malzemeli Olarak İç ve Dış Cephe Boyama İşinin Yapılması</t>
  </si>
  <si>
    <t>Boyama</t>
  </si>
  <si>
    <t>Mantar Eğitim ve Üretim Tesisi Yapım İşi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</si>
</sst>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_ ;\-#,##0\ "/>
    <numFmt numFmtId="166" formatCode="#,##0\ _₺"/>
  </numFmts>
  <fonts count="23" x14ac:knownFonts="1">
    <font>
      <sz val="11"/>
      <color theme="1"/>
      <name val="Calibri"/>
      <family val="2"/>
      <charset val="162"/>
      <scheme val="minor"/>
    </font>
    <font>
      <b/>
      <sz val="14"/>
      <name val="Times New Roman"/>
      <family val="1"/>
      <charset val="162"/>
    </font>
    <font>
      <sz val="14"/>
      <name val="Times New Roman"/>
      <family val="1"/>
      <charset val="162"/>
    </font>
    <font>
      <b/>
      <sz val="40"/>
      <color rgb="FFC00000"/>
      <name val="Times New Roman"/>
      <family val="1"/>
      <charset val="162"/>
    </font>
    <font>
      <b/>
      <sz val="16"/>
      <color rgb="FFFF0000"/>
      <name val="Times New Roman"/>
      <family val="1"/>
      <charset val="162"/>
    </font>
    <font>
      <b/>
      <sz val="20"/>
      <color rgb="FFFF0000"/>
      <name val="Times New Roman"/>
      <family val="1"/>
      <charset val="162"/>
    </font>
    <font>
      <sz val="12"/>
      <color theme="1"/>
      <name val="Calibri"/>
      <family val="2"/>
      <charset val="162"/>
      <scheme val="minor"/>
    </font>
    <font>
      <b/>
      <sz val="11"/>
      <color theme="1"/>
      <name val="Calibri"/>
      <family val="2"/>
      <charset val="162"/>
      <scheme val="minor"/>
    </font>
    <font>
      <sz val="10"/>
      <name val="Arial"/>
      <family val="2"/>
      <charset val="162"/>
    </font>
    <font>
      <sz val="12"/>
      <name val="Times New Roman"/>
      <family val="1"/>
      <charset val="162"/>
    </font>
    <font>
      <sz val="11"/>
      <color theme="1"/>
      <name val="Calibri"/>
      <family val="2"/>
      <charset val="162"/>
      <scheme val="minor"/>
    </font>
    <font>
      <b/>
      <sz val="12"/>
      <name val="Times New Roman"/>
      <family val="1"/>
      <charset val="162"/>
    </font>
    <font>
      <sz val="12"/>
      <color theme="1"/>
      <name val="Times New Roman"/>
      <family val="1"/>
      <charset val="162"/>
    </font>
    <font>
      <sz val="14"/>
      <color theme="1"/>
      <name val="Times New Roman"/>
      <family val="1"/>
      <charset val="162"/>
    </font>
    <font>
      <b/>
      <sz val="14"/>
      <color theme="1"/>
      <name val="Times New Roman"/>
      <family val="1"/>
      <charset val="162"/>
    </font>
    <font>
      <b/>
      <sz val="12"/>
      <color theme="1"/>
      <name val="Calibri"/>
      <family val="2"/>
      <charset val="162"/>
      <scheme val="minor"/>
    </font>
    <font>
      <sz val="9"/>
      <color rgb="FF000000"/>
      <name val="Times New Roman"/>
      <family val="1"/>
      <charset val="162"/>
    </font>
    <font>
      <sz val="9"/>
      <color rgb="FFFF0000"/>
      <name val="Times New Roman"/>
      <family val="1"/>
      <charset val="162"/>
    </font>
    <font>
      <b/>
      <sz val="12"/>
      <color theme="1"/>
      <name val="Times New Roman"/>
      <family val="1"/>
      <charset val="162"/>
    </font>
    <font>
      <sz val="16"/>
      <color theme="1"/>
      <name val="Times New Roman"/>
      <family val="1"/>
      <charset val="162"/>
    </font>
    <font>
      <sz val="20"/>
      <color theme="1"/>
      <name val="Times New Roman"/>
      <family val="1"/>
      <charset val="162"/>
    </font>
    <font>
      <b/>
      <sz val="18"/>
      <name val="Times New Roman"/>
      <family val="1"/>
      <charset val="162"/>
    </font>
    <font>
      <b/>
      <sz val="20"/>
      <color theme="1"/>
      <name val="Calibri"/>
      <family val="2"/>
      <charset val="162"/>
      <scheme val="minor"/>
    </font>
  </fonts>
  <fills count="7">
    <fill>
      <patternFill patternType="none"/>
    </fill>
    <fill>
      <patternFill patternType="gray125"/>
    </fill>
    <fill>
      <patternFill patternType="solid">
        <fgColor theme="3" tint="0.59999389629810485"/>
        <bgColor indexed="64"/>
      </patternFill>
    </fill>
    <fill>
      <patternFill patternType="solid">
        <fgColor them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4">
    <xf numFmtId="0" fontId="0" fillId="0" borderId="0"/>
    <xf numFmtId="0" fontId="8" fillId="0" borderId="0"/>
    <xf numFmtId="164" fontId="10" fillId="0" borderId="0" applyFont="0" applyFill="0" applyBorder="0" applyAlignment="0" applyProtection="0"/>
    <xf numFmtId="164" fontId="10" fillId="0" borderId="0" applyFont="0" applyFill="0" applyBorder="0" applyAlignment="0" applyProtection="0"/>
  </cellStyleXfs>
  <cellXfs count="155">
    <xf numFmtId="0" fontId="0" fillId="0" borderId="0" xfId="0"/>
    <xf numFmtId="3" fontId="0" fillId="0" borderId="0" xfId="0" applyNumberFormat="1"/>
    <xf numFmtId="0" fontId="2" fillId="3" borderId="1" xfId="0" applyFont="1" applyFill="1" applyBorder="1" applyAlignment="1">
      <alignment horizontal="left"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6" fillId="0" borderId="0" xfId="0" applyFont="1"/>
    <xf numFmtId="0" fontId="6" fillId="5" borderId="1" xfId="0" applyFont="1" applyFill="1" applyBorder="1"/>
    <xf numFmtId="0" fontId="0" fillId="4" borderId="1" xfId="0" applyFill="1" applyBorder="1" applyAlignment="1">
      <alignment horizontal="center" vertical="center"/>
    </xf>
    <xf numFmtId="0" fontId="0" fillId="4" borderId="1" xfId="0" applyFill="1" applyBorder="1" applyAlignment="1">
      <alignment horizontal="left" vertical="distributed"/>
    </xf>
    <xf numFmtId="0" fontId="1" fillId="3" borderId="1" xfId="0" applyFont="1" applyFill="1" applyBorder="1" applyAlignment="1">
      <alignment horizontal="center" vertical="center"/>
    </xf>
    <xf numFmtId="0" fontId="2" fillId="5" borderId="7"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3" fontId="5" fillId="6" borderId="11" xfId="0" applyNumberFormat="1" applyFont="1" applyFill="1" applyBorder="1" applyAlignment="1">
      <alignment horizontal="center" vertical="center"/>
    </xf>
    <xf numFmtId="0" fontId="6" fillId="6" borderId="14" xfId="0" applyFont="1" applyFill="1" applyBorder="1"/>
    <xf numFmtId="0" fontId="0" fillId="4" borderId="0" xfId="0" applyFill="1"/>
    <xf numFmtId="0" fontId="9" fillId="3" borderId="1" xfId="0" applyFont="1" applyFill="1" applyBorder="1" applyAlignment="1">
      <alignment horizontal="left" vertical="center" wrapText="1"/>
    </xf>
    <xf numFmtId="0" fontId="0" fillId="0" borderId="0" xfId="0"/>
    <xf numFmtId="0" fontId="12" fillId="3" borderId="1" xfId="0" applyFont="1" applyFill="1" applyBorder="1" applyAlignment="1">
      <alignment horizontal="left" vertical="center" wrapText="1"/>
    </xf>
    <xf numFmtId="0" fontId="0" fillId="0" borderId="0" xfId="0" applyAlignment="1">
      <alignment vertical="center"/>
    </xf>
    <xf numFmtId="0" fontId="7" fillId="0" borderId="1" xfId="0" applyFont="1" applyBorder="1" applyAlignment="1">
      <alignment horizontal="center" vertical="center"/>
    </xf>
    <xf numFmtId="165" fontId="0" fillId="0" borderId="0" xfId="0" applyNumberFormat="1"/>
    <xf numFmtId="166" fontId="0" fillId="0" borderId="0" xfId="0" applyNumberFormat="1"/>
    <xf numFmtId="0" fontId="13" fillId="3" borderId="1" xfId="0" applyFont="1" applyFill="1" applyBorder="1" applyAlignment="1">
      <alignment vertical="center" wrapText="1"/>
    </xf>
    <xf numFmtId="0" fontId="13" fillId="3" borderId="1" xfId="0" applyFont="1" applyFill="1" applyBorder="1" applyAlignment="1">
      <alignment horizontal="left" vertical="center" wrapText="1"/>
    </xf>
    <xf numFmtId="0" fontId="1" fillId="3" borderId="7" xfId="0" applyFont="1" applyFill="1" applyBorder="1" applyAlignment="1">
      <alignment horizontal="center" vertical="center"/>
    </xf>
    <xf numFmtId="0" fontId="13" fillId="3" borderId="1" xfId="0" applyFont="1" applyFill="1" applyBorder="1" applyAlignment="1">
      <alignment vertical="center"/>
    </xf>
    <xf numFmtId="0" fontId="2" fillId="3" borderId="1" xfId="0" applyFont="1" applyFill="1" applyBorder="1" applyAlignment="1">
      <alignment vertical="center" wrapText="1"/>
    </xf>
    <xf numFmtId="0" fontId="14" fillId="3" borderId="8" xfId="0" applyFont="1" applyFill="1" applyBorder="1" applyAlignment="1">
      <alignment horizontal="center" vertical="center"/>
    </xf>
    <xf numFmtId="0" fontId="14" fillId="0" borderId="1" xfId="0" applyFont="1" applyBorder="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left" vertical="distributed"/>
    </xf>
    <xf numFmtId="166" fontId="13" fillId="0" borderId="1" xfId="0" applyNumberFormat="1" applyFont="1" applyBorder="1" applyAlignment="1">
      <alignment horizontal="right" vertical="center"/>
    </xf>
    <xf numFmtId="0" fontId="13" fillId="4" borderId="4" xfId="0" applyFont="1" applyFill="1" applyBorder="1" applyAlignment="1">
      <alignment horizontal="left" vertical="distributed"/>
    </xf>
    <xf numFmtId="0" fontId="14" fillId="4" borderId="1" xfId="0" applyFont="1" applyFill="1" applyBorder="1" applyAlignment="1">
      <alignment horizontal="center"/>
    </xf>
    <xf numFmtId="166" fontId="14" fillId="4" borderId="1" xfId="0" applyNumberFormat="1" applyFont="1" applyFill="1" applyBorder="1" applyAlignment="1">
      <alignment horizontal="right"/>
    </xf>
    <xf numFmtId="0" fontId="1" fillId="5" borderId="1" xfId="0" applyFont="1" applyFill="1" applyBorder="1" applyAlignment="1">
      <alignment horizontal="center" vertical="center"/>
    </xf>
    <xf numFmtId="166" fontId="1" fillId="5" borderId="1" xfId="0" applyNumberFormat="1" applyFont="1" applyFill="1" applyBorder="1" applyAlignment="1">
      <alignment horizontal="center" vertical="center"/>
    </xf>
    <xf numFmtId="0" fontId="1" fillId="5" borderId="2" xfId="0" applyFont="1" applyFill="1" applyBorder="1" applyAlignment="1">
      <alignment horizontal="center" vertical="center" wrapText="1"/>
    </xf>
    <xf numFmtId="0" fontId="15" fillId="5" borderId="1" xfId="0" applyFont="1" applyFill="1" applyBorder="1"/>
    <xf numFmtId="0" fontId="7" fillId="0" borderId="0" xfId="0" applyFont="1"/>
    <xf numFmtId="166" fontId="13" fillId="3" borderId="1" xfId="0" applyNumberFormat="1" applyFont="1" applyFill="1" applyBorder="1" applyAlignment="1">
      <alignment vertical="center" wrapText="1"/>
    </xf>
    <xf numFmtId="0" fontId="1" fillId="5" borderId="7" xfId="0" applyFont="1" applyFill="1" applyBorder="1" applyAlignment="1">
      <alignment horizontal="center" vertical="center" wrapText="1"/>
    </xf>
    <xf numFmtId="0" fontId="6" fillId="5" borderId="7" xfId="0" applyFont="1" applyFill="1" applyBorder="1" applyAlignment="1">
      <alignment vertical="center"/>
    </xf>
    <xf numFmtId="0" fontId="6" fillId="0" borderId="0" xfId="0" applyFont="1" applyAlignment="1">
      <alignment vertical="center"/>
    </xf>
    <xf numFmtId="166" fontId="0" fillId="4" borderId="4" xfId="0" applyNumberFormat="1" applyFill="1" applyBorder="1" applyAlignment="1">
      <alignment horizontal="right" vertical="center"/>
    </xf>
    <xf numFmtId="166" fontId="0" fillId="4" borderId="1" xfId="0" applyNumberFormat="1" applyFill="1" applyBorder="1" applyAlignment="1">
      <alignment horizontal="right" vertical="center"/>
    </xf>
    <xf numFmtId="166" fontId="13" fillId="0" borderId="0" xfId="0" applyNumberFormat="1" applyFont="1" applyAlignment="1">
      <alignment horizontal="right" vertical="center"/>
    </xf>
    <xf numFmtId="0" fontId="14" fillId="0" borderId="1" xfId="0" applyFont="1" applyBorder="1" applyAlignment="1">
      <alignment horizontal="center" vertical="center" wrapText="1"/>
    </xf>
    <xf numFmtId="0" fontId="13" fillId="0" borderId="1" xfId="0" applyFont="1" applyBorder="1" applyAlignment="1">
      <alignment horizontal="center" vertical="center"/>
    </xf>
    <xf numFmtId="0" fontId="7" fillId="0" borderId="1" xfId="0" applyFont="1" applyBorder="1" applyAlignment="1">
      <alignment horizontal="center" vertical="center" wrapText="1"/>
    </xf>
    <xf numFmtId="0" fontId="14" fillId="3" borderId="1" xfId="0" applyFont="1" applyFill="1" applyBorder="1" applyAlignment="1">
      <alignment horizontal="center" vertical="center" textRotation="90"/>
    </xf>
    <xf numFmtId="0" fontId="0" fillId="4" borderId="4" xfId="0" applyFill="1" applyBorder="1" applyAlignment="1">
      <alignment horizontal="center" vertical="center"/>
    </xf>
    <xf numFmtId="0" fontId="0" fillId="4" borderId="8" xfId="0" applyFill="1" applyBorder="1" applyAlignment="1">
      <alignment horizontal="left" vertical="distributed"/>
    </xf>
    <xf numFmtId="0" fontId="0" fillId="4" borderId="8" xfId="0" applyFill="1" applyBorder="1" applyAlignment="1">
      <alignment horizontal="center" vertical="center"/>
    </xf>
    <xf numFmtId="0" fontId="7" fillId="4" borderId="1" xfId="0" applyFont="1" applyFill="1" applyBorder="1" applyAlignment="1">
      <alignment horizontal="center" vertical="center"/>
    </xf>
    <xf numFmtId="0" fontId="13" fillId="3" borderId="1" xfId="0" applyFont="1" applyFill="1" applyBorder="1" applyAlignment="1">
      <alignment horizontal="left" vertical="center"/>
    </xf>
    <xf numFmtId="166" fontId="13" fillId="3" borderId="1" xfId="0" applyNumberFormat="1" applyFont="1" applyFill="1" applyBorder="1" applyAlignment="1">
      <alignment vertical="center"/>
    </xf>
    <xf numFmtId="0" fontId="13" fillId="3" borderId="1" xfId="0" applyFont="1" applyFill="1" applyBorder="1" applyAlignment="1">
      <alignment horizontal="center" vertical="center" wrapText="1"/>
    </xf>
    <xf numFmtId="0" fontId="9" fillId="3" borderId="1" xfId="0" applyFont="1" applyFill="1" applyBorder="1" applyAlignment="1">
      <alignment horizontal="left" vertical="center"/>
    </xf>
    <xf numFmtId="0" fontId="11" fillId="3" borderId="1" xfId="0" applyFont="1" applyFill="1" applyBorder="1" applyAlignment="1">
      <alignment horizontal="center" vertical="center"/>
    </xf>
    <xf numFmtId="0" fontId="1" fillId="5" borderId="7" xfId="0" applyFont="1" applyFill="1" applyBorder="1" applyAlignment="1">
      <alignment horizontal="center" vertical="center"/>
    </xf>
    <xf numFmtId="0" fontId="15" fillId="5" borderId="7" xfId="0" applyFont="1" applyFill="1" applyBorder="1"/>
    <xf numFmtId="3" fontId="1" fillId="5" borderId="1" xfId="0" applyNumberFormat="1" applyFont="1" applyFill="1" applyBorder="1" applyAlignment="1">
      <alignment horizontal="right" vertical="center"/>
    </xf>
    <xf numFmtId="3" fontId="1" fillId="5" borderId="6" xfId="0" applyNumberFormat="1" applyFont="1" applyFill="1" applyBorder="1" applyAlignment="1">
      <alignment horizontal="right" vertical="center"/>
    </xf>
    <xf numFmtId="3" fontId="7" fillId="4" borderId="1" xfId="0" applyNumberFormat="1" applyFont="1" applyFill="1" applyBorder="1" applyAlignment="1">
      <alignment horizontal="center" vertical="center"/>
    </xf>
    <xf numFmtId="0" fontId="15" fillId="5" borderId="1" xfId="0" applyFont="1" applyFill="1" applyBorder="1" applyAlignment="1">
      <alignment vertical="center"/>
    </xf>
    <xf numFmtId="166" fontId="13" fillId="0" borderId="0" xfId="0" applyNumberFormat="1" applyFont="1" applyFill="1" applyBorder="1" applyAlignment="1">
      <alignment vertical="center"/>
    </xf>
    <xf numFmtId="0" fontId="1" fillId="6" borderId="1" xfId="0" applyNumberFormat="1" applyFont="1" applyFill="1" applyBorder="1" applyAlignment="1">
      <alignment horizontal="center" vertical="center" wrapText="1"/>
    </xf>
    <xf numFmtId="0" fontId="1" fillId="5" borderId="1" xfId="0" applyNumberFormat="1" applyFont="1" applyFill="1" applyBorder="1" applyAlignment="1">
      <alignment horizontal="center" vertical="center"/>
    </xf>
    <xf numFmtId="0" fontId="0" fillId="0" borderId="0" xfId="0" applyNumberFormat="1"/>
    <xf numFmtId="0" fontId="1" fillId="5" borderId="7" xfId="0" applyNumberFormat="1" applyFont="1" applyFill="1" applyBorder="1" applyAlignment="1">
      <alignment horizontal="center" vertical="center"/>
    </xf>
    <xf numFmtId="0" fontId="13" fillId="0" borderId="0" xfId="0" applyNumberFormat="1" applyFont="1" applyAlignment="1">
      <alignment horizontal="center"/>
    </xf>
    <xf numFmtId="0" fontId="9" fillId="3" borderId="1" xfId="0" applyNumberFormat="1" applyFont="1" applyFill="1" applyBorder="1" applyAlignment="1">
      <alignment horizontal="center" vertical="center" wrapText="1"/>
    </xf>
    <xf numFmtId="3" fontId="12" fillId="3" borderId="1" xfId="3" applyNumberFormat="1" applyFont="1" applyFill="1" applyBorder="1" applyAlignment="1">
      <alignment vertical="center"/>
    </xf>
    <xf numFmtId="3" fontId="12" fillId="3" borderId="1" xfId="3" applyNumberFormat="1" applyFont="1" applyFill="1" applyBorder="1" applyAlignment="1">
      <alignment horizontal="right" vertical="center"/>
    </xf>
    <xf numFmtId="0" fontId="9" fillId="3" borderId="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2" fillId="0" borderId="0" xfId="0" applyFont="1"/>
    <xf numFmtId="3" fontId="12" fillId="0" borderId="0" xfId="0" applyNumberFormat="1" applyFont="1"/>
    <xf numFmtId="0" fontId="18" fillId="0" borderId="1" xfId="0" applyFont="1" applyFill="1" applyBorder="1" applyAlignment="1">
      <alignment horizontal="center" vertical="center"/>
    </xf>
    <xf numFmtId="3" fontId="12" fillId="0" borderId="1" xfId="2"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4" borderId="1" xfId="0" applyFont="1" applyFill="1" applyBorder="1" applyAlignment="1">
      <alignment horizontal="left" vertical="distributed"/>
    </xf>
    <xf numFmtId="0" fontId="12" fillId="0" borderId="0" xfId="0" applyFont="1" applyAlignment="1">
      <alignment horizontal="center" vertical="center"/>
    </xf>
    <xf numFmtId="0" fontId="12" fillId="4" borderId="1" xfId="0" applyFont="1" applyFill="1" applyBorder="1" applyAlignment="1">
      <alignment horizontal="center" vertical="center"/>
    </xf>
    <xf numFmtId="3" fontId="12"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8" fillId="0" borderId="1" xfId="0" applyFont="1" applyBorder="1" applyAlignment="1">
      <alignment horizontal="center" vertical="distributed"/>
    </xf>
    <xf numFmtId="0" fontId="18" fillId="0" borderId="1" xfId="0" applyFont="1" applyBorder="1" applyAlignment="1">
      <alignment horizontal="center" vertical="center"/>
    </xf>
    <xf numFmtId="0" fontId="12" fillId="0" borderId="1" xfId="0" applyFont="1" applyFill="1" applyBorder="1" applyAlignment="1">
      <alignment horizontal="left" vertical="distributed"/>
    </xf>
    <xf numFmtId="0" fontId="12" fillId="0" borderId="2" xfId="0" applyFont="1" applyFill="1" applyBorder="1" applyAlignment="1">
      <alignment horizontal="left" vertical="distributed"/>
    </xf>
    <xf numFmtId="3" fontId="18" fillId="0" borderId="1" xfId="0" applyNumberFormat="1" applyFont="1" applyFill="1" applyBorder="1" applyAlignment="1">
      <alignment horizontal="center" vertical="center"/>
    </xf>
    <xf numFmtId="0" fontId="1" fillId="6" borderId="2"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8" xfId="0" applyFont="1" applyFill="1" applyBorder="1" applyAlignment="1" applyProtection="1">
      <alignment horizontal="center" vertical="center" wrapText="1"/>
      <protection locked="0"/>
    </xf>
    <xf numFmtId="0" fontId="0" fillId="0" borderId="0" xfId="0" applyProtection="1">
      <protection locked="0"/>
    </xf>
    <xf numFmtId="166" fontId="19" fillId="3" borderId="1" xfId="0" applyNumberFormat="1" applyFont="1" applyFill="1" applyBorder="1" applyAlignment="1">
      <alignment vertical="center"/>
    </xf>
    <xf numFmtId="166" fontId="20" fillId="3" borderId="1" xfId="0" applyNumberFormat="1" applyFont="1" applyFill="1" applyBorder="1" applyAlignment="1">
      <alignment vertical="center"/>
    </xf>
    <xf numFmtId="0" fontId="1" fillId="5" borderId="1"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0" fillId="0" borderId="0" xfId="0" applyAlignment="1">
      <alignment wrapText="1"/>
    </xf>
    <xf numFmtId="166" fontId="1" fillId="5" borderId="6" xfId="0" applyNumberFormat="1" applyFont="1" applyFill="1" applyBorder="1" applyAlignment="1">
      <alignment horizontal="center" vertical="center"/>
    </xf>
    <xf numFmtId="0" fontId="1" fillId="5" borderId="15" xfId="0" applyFont="1" applyFill="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5" fillId="6" borderId="12"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5" borderId="2" xfId="0" applyFont="1" applyFill="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1" fillId="3" borderId="1" xfId="0" applyFont="1" applyFill="1" applyBorder="1" applyAlignment="1">
      <alignment horizontal="center" vertical="center" textRotation="90"/>
    </xf>
    <xf numFmtId="0" fontId="1" fillId="3" borderId="7" xfId="0" applyFont="1" applyFill="1" applyBorder="1" applyAlignment="1">
      <alignment horizontal="center" vertical="center" textRotation="90"/>
    </xf>
    <xf numFmtId="0" fontId="1" fillId="3" borderId="4" xfId="0" applyFont="1" applyFill="1" applyBorder="1" applyAlignment="1">
      <alignment horizontal="center" vertical="center" textRotation="90"/>
    </xf>
    <xf numFmtId="0" fontId="2" fillId="5" borderId="2" xfId="0" applyFont="1" applyFill="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1" fillId="3" borderId="8" xfId="0" applyFont="1" applyFill="1" applyBorder="1" applyAlignment="1">
      <alignment horizontal="center" vertical="center" textRotation="90"/>
    </xf>
    <xf numFmtId="0" fontId="0" fillId="3" borderId="8" xfId="0" applyFill="1" applyBorder="1" applyAlignment="1">
      <alignment horizontal="center" vertical="center" textRotation="90"/>
    </xf>
    <xf numFmtId="0" fontId="0" fillId="0" borderId="8" xfId="0" applyBorder="1" applyAlignment="1">
      <alignment horizontal="center" vertical="center" textRotation="90"/>
    </xf>
    <xf numFmtId="0" fontId="3" fillId="2" borderId="1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5" borderId="1" xfId="0" applyFont="1" applyFill="1" applyBorder="1" applyAlignment="1">
      <alignment horizontal="left" vertical="center"/>
    </xf>
    <xf numFmtId="0" fontId="0" fillId="0" borderId="1" xfId="0" applyBorder="1" applyAlignment="1">
      <alignment horizontal="left" vertical="center"/>
    </xf>
    <xf numFmtId="0" fontId="18" fillId="4" borderId="2" xfId="0" applyFont="1" applyFill="1" applyBorder="1" applyAlignment="1">
      <alignment horizontal="center"/>
    </xf>
    <xf numFmtId="0" fontId="18" fillId="4" borderId="3" xfId="0" applyFont="1" applyFill="1" applyBorder="1" applyAlignment="1">
      <alignment horizontal="center"/>
    </xf>
    <xf numFmtId="0" fontId="18" fillId="0" borderId="6" xfId="0" applyFont="1" applyBorder="1" applyAlignment="1">
      <alignment horizontal="center" vertical="center"/>
    </xf>
    <xf numFmtId="0" fontId="18" fillId="0" borderId="22" xfId="0" applyFont="1" applyBorder="1" applyAlignment="1">
      <alignment horizontal="center" vertical="center"/>
    </xf>
    <xf numFmtId="0" fontId="18" fillId="0" borderId="21" xfId="0" applyFont="1" applyBorder="1" applyAlignment="1">
      <alignment horizontal="center" vertical="center"/>
    </xf>
    <xf numFmtId="0" fontId="18" fillId="0" borderId="20" xfId="0" applyFont="1" applyBorder="1" applyAlignment="1">
      <alignment horizontal="center" vertical="center"/>
    </xf>
    <xf numFmtId="0" fontId="18" fillId="0" borderId="9" xfId="0" applyFont="1" applyBorder="1" applyAlignment="1">
      <alignment horizontal="center" vertical="center"/>
    </xf>
    <xf numFmtId="0" fontId="18" fillId="0" borderId="19"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4" borderId="1" xfId="0" applyFont="1" applyFill="1" applyBorder="1" applyAlignment="1">
      <alignment horizontal="center"/>
    </xf>
    <xf numFmtId="0" fontId="2" fillId="5"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4" fillId="3" borderId="8" xfId="0" applyFont="1" applyFill="1" applyBorder="1" applyAlignment="1">
      <alignment horizontal="center" vertical="center" textRotation="90"/>
    </xf>
    <xf numFmtId="0" fontId="14" fillId="3" borderId="4" xfId="0" applyFont="1" applyFill="1" applyBorder="1" applyAlignment="1">
      <alignment horizontal="center" vertical="center" textRotation="90"/>
    </xf>
    <xf numFmtId="0" fontId="21" fillId="3" borderId="7" xfId="0" applyFont="1" applyFill="1" applyBorder="1" applyAlignment="1">
      <alignment horizontal="center" vertical="center" textRotation="90"/>
    </xf>
    <xf numFmtId="0" fontId="21" fillId="3" borderId="8" xfId="0" applyFont="1" applyFill="1" applyBorder="1" applyAlignment="1">
      <alignment horizontal="center" vertical="center" textRotation="90"/>
    </xf>
    <xf numFmtId="0" fontId="21" fillId="3" borderId="4" xfId="0" applyFont="1" applyFill="1" applyBorder="1" applyAlignment="1">
      <alignment horizontal="center" vertical="center" textRotation="90"/>
    </xf>
    <xf numFmtId="0" fontId="1" fillId="5" borderId="1" xfId="0" applyFont="1" applyFill="1" applyBorder="1" applyAlignment="1">
      <alignment horizontal="left" vertical="center"/>
    </xf>
    <xf numFmtId="0" fontId="7" fillId="0" borderId="1" xfId="0" applyFont="1" applyBorder="1" applyAlignment="1">
      <alignment horizontal="left" vertical="center"/>
    </xf>
    <xf numFmtId="0" fontId="7" fillId="4" borderId="1" xfId="0" applyFont="1" applyFill="1" applyBorder="1" applyAlignment="1">
      <alignment horizontal="center" vertical="center"/>
    </xf>
    <xf numFmtId="0" fontId="14" fillId="3" borderId="7" xfId="0" applyFont="1" applyFill="1" applyBorder="1" applyAlignment="1">
      <alignment horizontal="center" vertical="center" textRotation="90"/>
    </xf>
    <xf numFmtId="0" fontId="22" fillId="0" borderId="0" xfId="0" applyFont="1" applyBorder="1" applyAlignment="1">
      <alignment horizontal="center" vertical="center"/>
    </xf>
    <xf numFmtId="0" fontId="22" fillId="0" borderId="9" xfId="0" applyFont="1" applyBorder="1" applyAlignment="1">
      <alignment horizontal="center" vertical="center"/>
    </xf>
  </cellXfs>
  <cellStyles count="4">
    <cellStyle name="Normal" xfId="0" builtinId="0"/>
    <cellStyle name="Normal 2" xfId="1"/>
    <cellStyle name="Virgül" xfId="2" builtinId="3"/>
    <cellStyle name="Virgü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4"/>
  <sheetViews>
    <sheetView topLeftCell="B1" zoomScale="62" zoomScaleNormal="62" zoomScaleSheetLayoutView="50" workbookViewId="0">
      <pane ySplit="2" topLeftCell="A3" activePane="bottomLeft" state="frozen"/>
      <selection activeCell="A4" sqref="A4"/>
      <selection pane="bottomLeft" activeCell="B222" sqref="A222:XFD222"/>
    </sheetView>
  </sheetViews>
  <sheetFormatPr defaultRowHeight="15.75" x14ac:dyDescent="0.25"/>
  <cols>
    <col min="1" max="1" width="32.7109375" style="20" customWidth="1"/>
    <col min="2" max="2" width="13.28515625" style="20" customWidth="1"/>
    <col min="3" max="3" width="54.5703125" style="20" customWidth="1"/>
    <col min="4" max="4" width="61.28515625" style="20" customWidth="1"/>
    <col min="5" max="5" width="31.85546875" style="20" customWidth="1"/>
    <col min="6" max="6" width="38.7109375" style="20" customWidth="1"/>
    <col min="7" max="7" width="20" style="73" customWidth="1"/>
    <col min="8" max="8" width="31.42578125" style="20" bestFit="1" customWidth="1"/>
    <col min="9" max="9" width="49.42578125" style="20" bestFit="1" customWidth="1"/>
    <col min="10" max="10" width="29.140625" style="20" bestFit="1" customWidth="1"/>
    <col min="11" max="11" width="57.42578125" style="8" customWidth="1"/>
    <col min="12" max="12" width="9.140625" style="20"/>
    <col min="13" max="13" width="13.42578125" style="20" customWidth="1"/>
    <col min="14" max="15" width="9.140625" style="20"/>
    <col min="16" max="16" width="18" style="20" customWidth="1"/>
    <col min="17" max="16384" width="9.140625" style="20"/>
  </cols>
  <sheetData>
    <row r="1" spans="1:11" ht="53.25" hidden="1" customHeight="1" x14ac:dyDescent="0.25">
      <c r="A1" s="126" t="s">
        <v>94</v>
      </c>
      <c r="B1" s="127"/>
      <c r="C1" s="127"/>
      <c r="D1" s="127"/>
      <c r="E1" s="127"/>
      <c r="F1" s="127"/>
      <c r="G1" s="127"/>
      <c r="H1" s="127"/>
      <c r="I1" s="127"/>
      <c r="J1" s="127"/>
      <c r="K1" s="127"/>
    </row>
    <row r="2" spans="1:11" ht="66.75" customHeight="1" x14ac:dyDescent="0.25">
      <c r="A2" s="3" t="s">
        <v>0</v>
      </c>
      <c r="B2" s="3" t="s">
        <v>22</v>
      </c>
      <c r="C2" s="3" t="s">
        <v>1</v>
      </c>
      <c r="D2" s="4" t="s">
        <v>2</v>
      </c>
      <c r="E2" s="5" t="s">
        <v>24</v>
      </c>
      <c r="F2" s="4" t="s">
        <v>3</v>
      </c>
      <c r="G2" s="71" t="s">
        <v>8</v>
      </c>
      <c r="H2" s="6" t="s">
        <v>140</v>
      </c>
      <c r="I2" s="6" t="s">
        <v>294</v>
      </c>
      <c r="J2" s="5" t="s">
        <v>293</v>
      </c>
      <c r="K2" s="7" t="s">
        <v>13</v>
      </c>
    </row>
    <row r="3" spans="1:11" ht="43.5" customHeight="1" x14ac:dyDescent="0.25">
      <c r="A3" s="118" t="s">
        <v>82</v>
      </c>
      <c r="B3" s="63">
        <v>1</v>
      </c>
      <c r="C3" s="19" t="s">
        <v>146</v>
      </c>
      <c r="D3" s="19" t="s">
        <v>266</v>
      </c>
      <c r="E3" s="19" t="s">
        <v>25</v>
      </c>
      <c r="F3" s="19" t="s">
        <v>267</v>
      </c>
      <c r="G3" s="76" t="s">
        <v>268</v>
      </c>
      <c r="H3" s="77">
        <v>34103197</v>
      </c>
      <c r="I3" s="78">
        <v>120635523</v>
      </c>
      <c r="J3" s="78">
        <v>1000</v>
      </c>
      <c r="K3" s="21"/>
    </row>
    <row r="4" spans="1:11" ht="43.5" customHeight="1" x14ac:dyDescent="0.25">
      <c r="A4" s="123"/>
      <c r="B4" s="63">
        <v>2</v>
      </c>
      <c r="C4" s="19" t="s">
        <v>146</v>
      </c>
      <c r="D4" s="19" t="s">
        <v>96</v>
      </c>
      <c r="E4" s="19" t="s">
        <v>25</v>
      </c>
      <c r="F4" s="19" t="s">
        <v>28</v>
      </c>
      <c r="G4" s="76" t="s">
        <v>265</v>
      </c>
      <c r="H4" s="77">
        <v>366077422</v>
      </c>
      <c r="I4" s="78">
        <v>159240210</v>
      </c>
      <c r="J4" s="78">
        <v>1000</v>
      </c>
      <c r="K4" s="21"/>
    </row>
    <row r="5" spans="1:11" ht="43.5" customHeight="1" x14ac:dyDescent="0.25">
      <c r="A5" s="125"/>
      <c r="B5" s="63">
        <v>3</v>
      </c>
      <c r="C5" s="62" t="s">
        <v>146</v>
      </c>
      <c r="D5" s="19" t="s">
        <v>97</v>
      </c>
      <c r="E5" s="19" t="s">
        <v>98</v>
      </c>
      <c r="F5" s="19" t="s">
        <v>29</v>
      </c>
      <c r="G5" s="76" t="s">
        <v>178</v>
      </c>
      <c r="H5" s="77">
        <v>282410594</v>
      </c>
      <c r="I5" s="78">
        <v>112099535</v>
      </c>
      <c r="J5" s="78">
        <v>1000</v>
      </c>
      <c r="K5" s="21"/>
    </row>
    <row r="6" spans="1:11" ht="43.5" customHeight="1" x14ac:dyDescent="0.25">
      <c r="A6" s="125"/>
      <c r="B6" s="63">
        <v>4</v>
      </c>
      <c r="C6" s="19" t="s">
        <v>146</v>
      </c>
      <c r="D6" s="21" t="s">
        <v>269</v>
      </c>
      <c r="E6" s="21" t="s">
        <v>26</v>
      </c>
      <c r="F6" s="19" t="s">
        <v>30</v>
      </c>
      <c r="G6" s="76" t="s">
        <v>270</v>
      </c>
      <c r="H6" s="77">
        <v>747877799</v>
      </c>
      <c r="I6" s="78">
        <v>396923985</v>
      </c>
      <c r="J6" s="78">
        <v>1000</v>
      </c>
      <c r="K6" s="21"/>
    </row>
    <row r="7" spans="1:11" ht="43.5" customHeight="1" x14ac:dyDescent="0.25">
      <c r="A7" s="125"/>
      <c r="B7" s="63">
        <v>5</v>
      </c>
      <c r="C7" s="19" t="s">
        <v>146</v>
      </c>
      <c r="D7" s="21" t="s">
        <v>271</v>
      </c>
      <c r="E7" s="21" t="s">
        <v>25</v>
      </c>
      <c r="F7" s="19" t="s">
        <v>272</v>
      </c>
      <c r="G7" s="76" t="s">
        <v>273</v>
      </c>
      <c r="H7" s="77">
        <v>2122470</v>
      </c>
      <c r="I7" s="78">
        <v>167343</v>
      </c>
      <c r="J7" s="78">
        <v>2000</v>
      </c>
      <c r="K7" s="21"/>
    </row>
    <row r="8" spans="1:11" ht="43.5" customHeight="1" x14ac:dyDescent="0.25">
      <c r="A8" s="125"/>
      <c r="B8" s="63">
        <v>6</v>
      </c>
      <c r="C8" s="19" t="s">
        <v>146</v>
      </c>
      <c r="D8" s="19" t="s">
        <v>99</v>
      </c>
      <c r="E8" s="19" t="s">
        <v>25</v>
      </c>
      <c r="F8" s="19" t="s">
        <v>100</v>
      </c>
      <c r="G8" s="76" t="s">
        <v>274</v>
      </c>
      <c r="H8" s="77">
        <v>602601925</v>
      </c>
      <c r="I8" s="78">
        <v>122712865</v>
      </c>
      <c r="J8" s="78">
        <v>1000</v>
      </c>
      <c r="K8" s="21"/>
    </row>
    <row r="9" spans="1:11" ht="43.5" customHeight="1" x14ac:dyDescent="0.25">
      <c r="A9" s="125"/>
      <c r="B9" s="63">
        <v>7</v>
      </c>
      <c r="C9" s="19" t="s">
        <v>146</v>
      </c>
      <c r="D9" s="19" t="s">
        <v>275</v>
      </c>
      <c r="E9" s="19" t="s">
        <v>25</v>
      </c>
      <c r="F9" s="19" t="s">
        <v>276</v>
      </c>
      <c r="G9" s="76" t="s">
        <v>277</v>
      </c>
      <c r="H9" s="77">
        <v>356794882</v>
      </c>
      <c r="I9" s="78">
        <v>213945492</v>
      </c>
      <c r="J9" s="78">
        <v>1000</v>
      </c>
      <c r="K9" s="21"/>
    </row>
    <row r="10" spans="1:11" ht="43.5" customHeight="1" x14ac:dyDescent="0.25">
      <c r="A10" s="125"/>
      <c r="B10" s="63">
        <v>8</v>
      </c>
      <c r="C10" s="19" t="s">
        <v>146</v>
      </c>
      <c r="D10" s="19" t="s">
        <v>101</v>
      </c>
      <c r="E10" s="19" t="s">
        <v>102</v>
      </c>
      <c r="F10" s="19" t="s">
        <v>278</v>
      </c>
      <c r="G10" s="76" t="s">
        <v>277</v>
      </c>
      <c r="H10" s="77">
        <v>1416498168</v>
      </c>
      <c r="I10" s="78">
        <v>73184311</v>
      </c>
      <c r="J10" s="78">
        <v>2818000</v>
      </c>
      <c r="K10" s="21"/>
    </row>
    <row r="11" spans="1:11" ht="43.5" customHeight="1" x14ac:dyDescent="0.25">
      <c r="A11" s="125"/>
      <c r="B11" s="63">
        <v>9</v>
      </c>
      <c r="C11" s="19" t="s">
        <v>146</v>
      </c>
      <c r="D11" s="19" t="s">
        <v>104</v>
      </c>
      <c r="E11" s="19" t="s">
        <v>25</v>
      </c>
      <c r="F11" s="19" t="s">
        <v>105</v>
      </c>
      <c r="G11" s="76" t="s">
        <v>277</v>
      </c>
      <c r="H11" s="78">
        <v>2529719635</v>
      </c>
      <c r="I11" s="78">
        <v>1075020665</v>
      </c>
      <c r="J11" s="78">
        <v>163266000</v>
      </c>
      <c r="K11" s="21"/>
    </row>
    <row r="12" spans="1:11" ht="43.5" customHeight="1" x14ac:dyDescent="0.25">
      <c r="A12" s="125"/>
      <c r="B12" s="63">
        <v>10</v>
      </c>
      <c r="C12" s="19" t="s">
        <v>146</v>
      </c>
      <c r="D12" s="19" t="s">
        <v>279</v>
      </c>
      <c r="E12" s="19" t="s">
        <v>25</v>
      </c>
      <c r="F12" s="19" t="s">
        <v>280</v>
      </c>
      <c r="G12" s="76" t="s">
        <v>281</v>
      </c>
      <c r="H12" s="78">
        <v>221760000</v>
      </c>
      <c r="I12" s="78">
        <v>9375</v>
      </c>
      <c r="J12" s="78">
        <v>1000</v>
      </c>
      <c r="K12" s="21"/>
    </row>
    <row r="13" spans="1:11" ht="43.5" customHeight="1" x14ac:dyDescent="0.25">
      <c r="A13" s="125"/>
      <c r="B13" s="63">
        <v>11</v>
      </c>
      <c r="C13" s="19" t="s">
        <v>146</v>
      </c>
      <c r="D13" s="19" t="s">
        <v>103</v>
      </c>
      <c r="E13" s="19" t="s">
        <v>282</v>
      </c>
      <c r="F13" s="21" t="s">
        <v>283</v>
      </c>
      <c r="G13" s="76" t="s">
        <v>284</v>
      </c>
      <c r="H13" s="78">
        <v>5064092844</v>
      </c>
      <c r="I13" s="78">
        <v>599054922</v>
      </c>
      <c r="J13" s="78">
        <v>209139000</v>
      </c>
      <c r="K13" s="21"/>
    </row>
    <row r="14" spans="1:11" ht="43.5" customHeight="1" x14ac:dyDescent="0.25">
      <c r="A14" s="125"/>
      <c r="B14" s="63">
        <v>12</v>
      </c>
      <c r="C14" s="19" t="s">
        <v>146</v>
      </c>
      <c r="D14" s="79" t="s">
        <v>285</v>
      </c>
      <c r="E14" s="19" t="s">
        <v>25</v>
      </c>
      <c r="F14" s="19" t="s">
        <v>286</v>
      </c>
      <c r="G14" s="76" t="s">
        <v>287</v>
      </c>
      <c r="H14" s="78">
        <v>440849870</v>
      </c>
      <c r="I14" s="78">
        <v>1320</v>
      </c>
      <c r="J14" s="78">
        <v>1000</v>
      </c>
      <c r="K14" s="21"/>
    </row>
    <row r="15" spans="1:11" ht="43.5" customHeight="1" x14ac:dyDescent="0.25">
      <c r="A15" s="125"/>
      <c r="B15" s="63">
        <v>13</v>
      </c>
      <c r="C15" s="19" t="s">
        <v>146</v>
      </c>
      <c r="D15" s="19" t="s">
        <v>288</v>
      </c>
      <c r="E15" s="19" t="s">
        <v>25</v>
      </c>
      <c r="F15" s="19" t="s">
        <v>289</v>
      </c>
      <c r="G15" s="76" t="s">
        <v>290</v>
      </c>
      <c r="H15" s="78">
        <v>1320205968</v>
      </c>
      <c r="I15" s="78">
        <v>161357214</v>
      </c>
      <c r="J15" s="78">
        <v>78883000</v>
      </c>
      <c r="K15" s="21"/>
    </row>
    <row r="16" spans="1:11" ht="43.5" customHeight="1" x14ac:dyDescent="0.25">
      <c r="A16" s="125"/>
      <c r="B16" s="63">
        <v>14</v>
      </c>
      <c r="C16" s="19" t="s">
        <v>106</v>
      </c>
      <c r="D16" s="19" t="s">
        <v>292</v>
      </c>
      <c r="E16" s="19" t="s">
        <v>107</v>
      </c>
      <c r="F16" s="19" t="s">
        <v>108</v>
      </c>
      <c r="G16" s="76" t="s">
        <v>171</v>
      </c>
      <c r="H16" s="78">
        <v>17912878045</v>
      </c>
      <c r="I16" s="78">
        <v>8662268990</v>
      </c>
      <c r="J16" s="78">
        <v>2500000000</v>
      </c>
      <c r="K16" s="21"/>
    </row>
    <row r="17" spans="1:11" ht="43.5" customHeight="1" x14ac:dyDescent="0.25">
      <c r="A17" s="125"/>
      <c r="B17" s="63">
        <v>15</v>
      </c>
      <c r="C17" s="19" t="s">
        <v>81</v>
      </c>
      <c r="D17" s="21" t="s">
        <v>295</v>
      </c>
      <c r="E17" s="21" t="s">
        <v>172</v>
      </c>
      <c r="F17" s="19" t="s">
        <v>173</v>
      </c>
      <c r="G17" s="76" t="s">
        <v>290</v>
      </c>
      <c r="H17" s="77">
        <v>20710352000</v>
      </c>
      <c r="I17" s="78">
        <v>537745000</v>
      </c>
      <c r="J17" s="78">
        <v>1527808000</v>
      </c>
      <c r="K17" s="21"/>
    </row>
    <row r="18" spans="1:11" s="22" customFormat="1" ht="43.5" customHeight="1" x14ac:dyDescent="0.25">
      <c r="A18" s="125"/>
      <c r="B18" s="63">
        <v>16</v>
      </c>
      <c r="C18" s="19" t="s">
        <v>81</v>
      </c>
      <c r="D18" s="21" t="s">
        <v>296</v>
      </c>
      <c r="E18" s="21" t="s">
        <v>25</v>
      </c>
      <c r="F18" s="19" t="s">
        <v>111</v>
      </c>
      <c r="G18" s="76" t="s">
        <v>95</v>
      </c>
      <c r="H18" s="77">
        <v>4764430</v>
      </c>
      <c r="I18" s="78">
        <v>3264430</v>
      </c>
      <c r="J18" s="78">
        <v>1500000</v>
      </c>
      <c r="K18" s="21"/>
    </row>
    <row r="19" spans="1:11" s="22" customFormat="1" ht="52.5" customHeight="1" x14ac:dyDescent="0.25">
      <c r="A19" s="125"/>
      <c r="B19" s="63">
        <v>17</v>
      </c>
      <c r="C19" s="19" t="s">
        <v>81</v>
      </c>
      <c r="D19" s="21" t="s">
        <v>175</v>
      </c>
      <c r="E19" s="21" t="s">
        <v>25</v>
      </c>
      <c r="F19" s="19" t="s">
        <v>176</v>
      </c>
      <c r="G19" s="76" t="s">
        <v>174</v>
      </c>
      <c r="H19" s="77">
        <v>3000000</v>
      </c>
      <c r="I19" s="78">
        <v>0</v>
      </c>
      <c r="J19" s="78">
        <v>1000000</v>
      </c>
      <c r="K19" s="21"/>
    </row>
    <row r="20" spans="1:11" s="22" customFormat="1" ht="43.5" customHeight="1" x14ac:dyDescent="0.25">
      <c r="A20" s="125"/>
      <c r="B20" s="63">
        <v>18</v>
      </c>
      <c r="C20" s="19" t="s">
        <v>81</v>
      </c>
      <c r="D20" s="21" t="s">
        <v>177</v>
      </c>
      <c r="E20" s="21" t="s">
        <v>25</v>
      </c>
      <c r="F20" s="19" t="s">
        <v>297</v>
      </c>
      <c r="G20" s="76" t="s">
        <v>212</v>
      </c>
      <c r="H20" s="77">
        <v>16560000000</v>
      </c>
      <c r="I20" s="78">
        <v>0</v>
      </c>
      <c r="J20" s="78">
        <v>8280000</v>
      </c>
      <c r="K20" s="21"/>
    </row>
    <row r="21" spans="1:11" s="22" customFormat="1" ht="43.5" customHeight="1" x14ac:dyDescent="0.25">
      <c r="A21" s="125"/>
      <c r="B21" s="63">
        <v>19</v>
      </c>
      <c r="C21" s="19" t="s">
        <v>81</v>
      </c>
      <c r="D21" s="21" t="s">
        <v>298</v>
      </c>
      <c r="E21" s="21" t="s">
        <v>25</v>
      </c>
      <c r="F21" s="19" t="s">
        <v>299</v>
      </c>
      <c r="G21" s="76" t="s">
        <v>159</v>
      </c>
      <c r="H21" s="77">
        <v>696414000</v>
      </c>
      <c r="I21" s="78">
        <v>3891000</v>
      </c>
      <c r="J21" s="78">
        <v>128028000</v>
      </c>
      <c r="K21" s="21"/>
    </row>
    <row r="22" spans="1:11" s="22" customFormat="1" ht="43.5" customHeight="1" x14ac:dyDescent="0.25">
      <c r="A22" s="125"/>
      <c r="B22" s="63">
        <v>20</v>
      </c>
      <c r="C22" s="19" t="s">
        <v>81</v>
      </c>
      <c r="D22" s="21" t="s">
        <v>300</v>
      </c>
      <c r="E22" s="21" t="s">
        <v>25</v>
      </c>
      <c r="F22" s="19" t="s">
        <v>301</v>
      </c>
      <c r="G22" s="76" t="s">
        <v>287</v>
      </c>
      <c r="H22" s="77">
        <v>11097000</v>
      </c>
      <c r="I22" s="78">
        <v>0</v>
      </c>
      <c r="J22" s="78">
        <v>1110000</v>
      </c>
      <c r="K22" s="21"/>
    </row>
    <row r="23" spans="1:11" ht="51.75" customHeight="1" x14ac:dyDescent="0.25">
      <c r="A23" s="41" t="s">
        <v>82</v>
      </c>
      <c r="B23" s="128"/>
      <c r="C23" s="129"/>
      <c r="D23" s="129"/>
      <c r="E23" s="129"/>
      <c r="F23" s="39" t="s">
        <v>4</v>
      </c>
      <c r="G23" s="72"/>
      <c r="H23" s="66">
        <f>SUM(H3:H22)</f>
        <v>69283620249</v>
      </c>
      <c r="I23" s="66">
        <f t="shared" ref="I23:J23" si="0">SUM(I3:I22)</f>
        <v>12241522180</v>
      </c>
      <c r="J23" s="66">
        <f t="shared" si="0"/>
        <v>4621842000</v>
      </c>
      <c r="K23" s="9"/>
    </row>
    <row r="24" spans="1:11" ht="51" customHeight="1" x14ac:dyDescent="0.25">
      <c r="A24" s="123"/>
      <c r="B24" s="63">
        <v>1</v>
      </c>
      <c r="C24" s="19" t="s">
        <v>41</v>
      </c>
      <c r="D24" s="21" t="s">
        <v>42</v>
      </c>
      <c r="E24" s="21" t="s">
        <v>25</v>
      </c>
      <c r="F24" s="19" t="s">
        <v>45</v>
      </c>
      <c r="G24" s="76" t="s">
        <v>291</v>
      </c>
      <c r="H24" s="77">
        <v>541000</v>
      </c>
      <c r="I24" s="78">
        <v>0</v>
      </c>
      <c r="J24" s="78">
        <v>541000</v>
      </c>
      <c r="K24" s="21"/>
    </row>
    <row r="25" spans="1:11" ht="51" customHeight="1" x14ac:dyDescent="0.25">
      <c r="A25" s="124"/>
      <c r="B25" s="63">
        <v>2</v>
      </c>
      <c r="C25" s="19" t="s">
        <v>41</v>
      </c>
      <c r="D25" s="21" t="s">
        <v>43</v>
      </c>
      <c r="E25" s="21" t="s">
        <v>25</v>
      </c>
      <c r="F25" s="19" t="s">
        <v>46</v>
      </c>
      <c r="G25" s="76" t="s">
        <v>291</v>
      </c>
      <c r="H25" s="77">
        <v>331531000</v>
      </c>
      <c r="I25" s="78">
        <v>0</v>
      </c>
      <c r="J25" s="78">
        <v>331531000</v>
      </c>
      <c r="K25" s="21"/>
    </row>
    <row r="26" spans="1:11" ht="51" customHeight="1" x14ac:dyDescent="0.25">
      <c r="A26" s="124"/>
      <c r="B26" s="63">
        <v>3</v>
      </c>
      <c r="C26" s="19" t="s">
        <v>41</v>
      </c>
      <c r="D26" s="21" t="s">
        <v>190</v>
      </c>
      <c r="E26" s="21" t="s">
        <v>25</v>
      </c>
      <c r="F26" s="19" t="s">
        <v>191</v>
      </c>
      <c r="G26" s="76" t="s">
        <v>291</v>
      </c>
      <c r="H26" s="77">
        <v>14570000</v>
      </c>
      <c r="I26" s="78">
        <v>0</v>
      </c>
      <c r="J26" s="78">
        <v>14570000</v>
      </c>
      <c r="K26" s="21"/>
    </row>
    <row r="27" spans="1:11" ht="51" customHeight="1" x14ac:dyDescent="0.25">
      <c r="A27" s="124"/>
      <c r="B27" s="63">
        <v>4</v>
      </c>
      <c r="C27" s="19" t="s">
        <v>41</v>
      </c>
      <c r="D27" s="21" t="s">
        <v>44</v>
      </c>
      <c r="E27" s="21" t="s">
        <v>25</v>
      </c>
      <c r="F27" s="19" t="s">
        <v>47</v>
      </c>
      <c r="G27" s="76" t="s">
        <v>291</v>
      </c>
      <c r="H27" s="77">
        <v>87882000</v>
      </c>
      <c r="I27" s="78">
        <v>0</v>
      </c>
      <c r="J27" s="78">
        <v>87882000</v>
      </c>
      <c r="K27" s="21"/>
    </row>
    <row r="28" spans="1:11" ht="68.25" customHeight="1" x14ac:dyDescent="0.25">
      <c r="A28" s="39" t="s">
        <v>11</v>
      </c>
      <c r="B28" s="120"/>
      <c r="C28" s="121"/>
      <c r="D28" s="121"/>
      <c r="E28" s="122"/>
      <c r="F28" s="39" t="s">
        <v>4</v>
      </c>
      <c r="G28" s="72"/>
      <c r="H28" s="66">
        <f>SUM(H24:H27)</f>
        <v>434524000</v>
      </c>
      <c r="I28" s="66">
        <f t="shared" ref="I28:J28" si="1">SUM(I24:I27)</f>
        <v>0</v>
      </c>
      <c r="J28" s="66">
        <f t="shared" si="1"/>
        <v>434524000</v>
      </c>
      <c r="K28" s="9"/>
    </row>
    <row r="29" spans="1:11" ht="43.5" customHeight="1" x14ac:dyDescent="0.25">
      <c r="A29" s="118" t="s">
        <v>14</v>
      </c>
      <c r="B29" s="63">
        <v>1</v>
      </c>
      <c r="C29" s="19" t="s">
        <v>31</v>
      </c>
      <c r="D29" s="21" t="s">
        <v>126</v>
      </c>
      <c r="E29" s="21" t="s">
        <v>127</v>
      </c>
      <c r="F29" s="19" t="s">
        <v>77</v>
      </c>
      <c r="G29" s="76" t="s">
        <v>128</v>
      </c>
      <c r="H29" s="77">
        <v>28484000</v>
      </c>
      <c r="I29" s="78">
        <v>23484000</v>
      </c>
      <c r="J29" s="78">
        <v>10000000</v>
      </c>
      <c r="K29" s="21" t="s">
        <v>476</v>
      </c>
    </row>
    <row r="30" spans="1:11" ht="43.5" customHeight="1" x14ac:dyDescent="0.25">
      <c r="A30" s="119"/>
      <c r="B30" s="63">
        <v>2</v>
      </c>
      <c r="C30" s="19" t="s">
        <v>31</v>
      </c>
      <c r="D30" s="21" t="s">
        <v>129</v>
      </c>
      <c r="E30" s="21" t="s">
        <v>27</v>
      </c>
      <c r="F30" s="19" t="s">
        <v>477</v>
      </c>
      <c r="G30" s="76" t="s">
        <v>268</v>
      </c>
      <c r="H30" s="77">
        <v>3652200000</v>
      </c>
      <c r="I30" s="78">
        <v>877093793</v>
      </c>
      <c r="J30" s="78">
        <v>1000</v>
      </c>
      <c r="K30" s="21" t="s">
        <v>478</v>
      </c>
    </row>
    <row r="31" spans="1:11" ht="55.5" customHeight="1" x14ac:dyDescent="0.25">
      <c r="A31" s="39" t="s">
        <v>14</v>
      </c>
      <c r="B31" s="120"/>
      <c r="C31" s="121"/>
      <c r="D31" s="121"/>
      <c r="E31" s="122"/>
      <c r="F31" s="39" t="s">
        <v>4</v>
      </c>
      <c r="G31" s="72"/>
      <c r="H31" s="66">
        <f>SUM(H29:H30)</f>
        <v>3680684000</v>
      </c>
      <c r="I31" s="66">
        <f t="shared" ref="I31:J31" si="2">SUM(I29:I30)</f>
        <v>900577793</v>
      </c>
      <c r="J31" s="66">
        <f t="shared" si="2"/>
        <v>10001000</v>
      </c>
      <c r="K31" s="9"/>
    </row>
    <row r="32" spans="1:11" ht="41.25" customHeight="1" x14ac:dyDescent="0.25">
      <c r="A32" s="118" t="s">
        <v>49</v>
      </c>
      <c r="B32" s="63">
        <v>1</v>
      </c>
      <c r="C32" s="19" t="s">
        <v>32</v>
      </c>
      <c r="D32" s="21" t="s">
        <v>113</v>
      </c>
      <c r="E32" s="21" t="s">
        <v>25</v>
      </c>
      <c r="F32" s="19" t="s">
        <v>179</v>
      </c>
      <c r="G32" s="76" t="s">
        <v>291</v>
      </c>
      <c r="H32" s="77">
        <v>200000</v>
      </c>
      <c r="I32" s="78">
        <v>0</v>
      </c>
      <c r="J32" s="78">
        <v>200000</v>
      </c>
      <c r="K32" s="21" t="s">
        <v>476</v>
      </c>
    </row>
    <row r="33" spans="1:11" ht="37.5" customHeight="1" x14ac:dyDescent="0.25">
      <c r="A33" s="123"/>
      <c r="B33" s="63">
        <v>2</v>
      </c>
      <c r="C33" s="19" t="s">
        <v>32</v>
      </c>
      <c r="D33" s="21" t="s">
        <v>130</v>
      </c>
      <c r="E33" s="21" t="s">
        <v>25</v>
      </c>
      <c r="F33" s="19" t="s">
        <v>114</v>
      </c>
      <c r="G33" s="76" t="s">
        <v>188</v>
      </c>
      <c r="H33" s="77">
        <v>28000000</v>
      </c>
      <c r="I33" s="78">
        <v>27000000</v>
      </c>
      <c r="J33" s="78">
        <v>1000000</v>
      </c>
      <c r="K33" s="21" t="s">
        <v>478</v>
      </c>
    </row>
    <row r="34" spans="1:11" ht="37.5" customHeight="1" x14ac:dyDescent="0.25">
      <c r="A34" s="123"/>
      <c r="B34" s="63">
        <v>3</v>
      </c>
      <c r="C34" s="19" t="s">
        <v>32</v>
      </c>
      <c r="D34" s="21" t="s">
        <v>131</v>
      </c>
      <c r="E34" s="21" t="s">
        <v>25</v>
      </c>
      <c r="F34" s="19" t="s">
        <v>115</v>
      </c>
      <c r="G34" s="76" t="s">
        <v>159</v>
      </c>
      <c r="H34" s="77">
        <v>34500000</v>
      </c>
      <c r="I34" s="78">
        <v>4500000</v>
      </c>
      <c r="J34" s="78">
        <v>20000000</v>
      </c>
      <c r="K34" s="21" t="s">
        <v>478</v>
      </c>
    </row>
    <row r="35" spans="1:11" ht="75" customHeight="1" x14ac:dyDescent="0.25">
      <c r="A35" s="123"/>
      <c r="B35" s="63">
        <v>4</v>
      </c>
      <c r="C35" s="19" t="s">
        <v>32</v>
      </c>
      <c r="D35" s="21" t="s">
        <v>116</v>
      </c>
      <c r="E35" s="21" t="s">
        <v>25</v>
      </c>
      <c r="F35" s="19" t="s">
        <v>117</v>
      </c>
      <c r="G35" s="76" t="s">
        <v>110</v>
      </c>
      <c r="H35" s="77">
        <v>19037141</v>
      </c>
      <c r="I35" s="78">
        <v>7037141</v>
      </c>
      <c r="J35" s="78">
        <v>12000000</v>
      </c>
      <c r="K35" s="21" t="s">
        <v>476</v>
      </c>
    </row>
    <row r="36" spans="1:11" ht="37.5" customHeight="1" x14ac:dyDescent="0.25">
      <c r="A36" s="123"/>
      <c r="B36" s="63">
        <v>5</v>
      </c>
      <c r="C36" s="19" t="s">
        <v>32</v>
      </c>
      <c r="D36" s="21" t="s">
        <v>34</v>
      </c>
      <c r="E36" s="21" t="s">
        <v>25</v>
      </c>
      <c r="F36" s="19" t="s">
        <v>33</v>
      </c>
      <c r="G36" s="76" t="s">
        <v>291</v>
      </c>
      <c r="H36" s="77">
        <v>5000000</v>
      </c>
      <c r="I36" s="78">
        <v>0</v>
      </c>
      <c r="J36" s="78">
        <v>5000000</v>
      </c>
      <c r="K36" s="21" t="s">
        <v>476</v>
      </c>
    </row>
    <row r="37" spans="1:11" ht="56.25" customHeight="1" x14ac:dyDescent="0.25">
      <c r="A37" s="123"/>
      <c r="B37" s="63">
        <v>6</v>
      </c>
      <c r="C37" s="19" t="s">
        <v>32</v>
      </c>
      <c r="D37" s="21" t="s">
        <v>118</v>
      </c>
      <c r="E37" s="21" t="s">
        <v>25</v>
      </c>
      <c r="F37" s="19" t="s">
        <v>479</v>
      </c>
      <c r="G37" s="76" t="s">
        <v>291</v>
      </c>
      <c r="H37" s="77">
        <v>32002000</v>
      </c>
      <c r="I37" s="78">
        <v>0</v>
      </c>
      <c r="J37" s="78">
        <v>32002000</v>
      </c>
      <c r="K37" s="21" t="s">
        <v>476</v>
      </c>
    </row>
    <row r="38" spans="1:11" ht="45.75" customHeight="1" x14ac:dyDescent="0.25">
      <c r="A38" s="123"/>
      <c r="B38" s="63">
        <v>7</v>
      </c>
      <c r="C38" s="19" t="s">
        <v>134</v>
      </c>
      <c r="D38" s="21" t="s">
        <v>136</v>
      </c>
      <c r="E38" s="21" t="s">
        <v>25</v>
      </c>
      <c r="F38" s="19" t="s">
        <v>135</v>
      </c>
      <c r="G38" s="76" t="s">
        <v>188</v>
      </c>
      <c r="H38" s="77">
        <v>20168000</v>
      </c>
      <c r="I38" s="78">
        <v>13168000</v>
      </c>
      <c r="J38" s="78">
        <v>7000000</v>
      </c>
      <c r="K38" s="21" t="s">
        <v>476</v>
      </c>
    </row>
    <row r="39" spans="1:11" ht="37.5" customHeight="1" x14ac:dyDescent="0.25">
      <c r="A39" s="123"/>
      <c r="B39" s="63">
        <v>8</v>
      </c>
      <c r="C39" s="19" t="s">
        <v>69</v>
      </c>
      <c r="D39" s="21" t="s">
        <v>353</v>
      </c>
      <c r="E39" s="21" t="s">
        <v>61</v>
      </c>
      <c r="F39" s="19" t="s">
        <v>354</v>
      </c>
      <c r="G39" s="76" t="s">
        <v>95</v>
      </c>
      <c r="H39" s="77">
        <v>84400000</v>
      </c>
      <c r="I39" s="78">
        <v>0</v>
      </c>
      <c r="J39" s="78">
        <v>8440000</v>
      </c>
      <c r="K39" s="21" t="s">
        <v>194</v>
      </c>
    </row>
    <row r="40" spans="1:11" ht="44.25" customHeight="1" x14ac:dyDescent="0.25">
      <c r="A40" s="123"/>
      <c r="B40" s="63">
        <v>9</v>
      </c>
      <c r="C40" s="19" t="s">
        <v>69</v>
      </c>
      <c r="D40" s="21" t="s">
        <v>355</v>
      </c>
      <c r="E40" s="21" t="s">
        <v>61</v>
      </c>
      <c r="F40" s="19" t="s">
        <v>356</v>
      </c>
      <c r="G40" s="76" t="s">
        <v>109</v>
      </c>
      <c r="H40" s="77">
        <v>121961961</v>
      </c>
      <c r="I40" s="78">
        <v>0</v>
      </c>
      <c r="J40" s="78">
        <v>6540000</v>
      </c>
      <c r="K40" s="21" t="s">
        <v>357</v>
      </c>
    </row>
    <row r="41" spans="1:11" ht="44.25" customHeight="1" x14ac:dyDescent="0.25">
      <c r="A41" s="123"/>
      <c r="B41" s="63">
        <v>10</v>
      </c>
      <c r="C41" s="19" t="s">
        <v>69</v>
      </c>
      <c r="D41" s="21" t="s">
        <v>358</v>
      </c>
      <c r="E41" s="21" t="s">
        <v>37</v>
      </c>
      <c r="F41" s="19" t="s">
        <v>359</v>
      </c>
      <c r="G41" s="76" t="s">
        <v>109</v>
      </c>
      <c r="H41" s="77">
        <v>84800000</v>
      </c>
      <c r="I41" s="78">
        <v>0</v>
      </c>
      <c r="J41" s="78">
        <v>8480000</v>
      </c>
      <c r="K41" s="21"/>
    </row>
    <row r="42" spans="1:11" ht="37.5" customHeight="1" x14ac:dyDescent="0.25">
      <c r="A42" s="123"/>
      <c r="B42" s="63">
        <v>11</v>
      </c>
      <c r="C42" s="19" t="s">
        <v>69</v>
      </c>
      <c r="D42" s="21" t="s">
        <v>195</v>
      </c>
      <c r="E42" s="21" t="s">
        <v>37</v>
      </c>
      <c r="F42" s="19" t="s">
        <v>196</v>
      </c>
      <c r="G42" s="76" t="s">
        <v>109</v>
      </c>
      <c r="H42" s="77">
        <v>29000000</v>
      </c>
      <c r="I42" s="78">
        <v>0</v>
      </c>
      <c r="J42" s="78">
        <v>2900000</v>
      </c>
      <c r="K42" s="21" t="s">
        <v>194</v>
      </c>
    </row>
    <row r="43" spans="1:11" ht="37.5" customHeight="1" x14ac:dyDescent="0.25">
      <c r="A43" s="123"/>
      <c r="B43" s="63">
        <v>12</v>
      </c>
      <c r="C43" s="19" t="s">
        <v>69</v>
      </c>
      <c r="D43" s="21" t="s">
        <v>197</v>
      </c>
      <c r="E43" s="21" t="s">
        <v>51</v>
      </c>
      <c r="F43" s="19" t="s">
        <v>198</v>
      </c>
      <c r="G43" s="76" t="s">
        <v>109</v>
      </c>
      <c r="H43" s="77">
        <v>108616161</v>
      </c>
      <c r="I43" s="78">
        <v>0</v>
      </c>
      <c r="J43" s="78">
        <v>6480000</v>
      </c>
      <c r="K43" s="21" t="s">
        <v>194</v>
      </c>
    </row>
    <row r="44" spans="1:11" ht="37.5" customHeight="1" x14ac:dyDescent="0.25">
      <c r="A44" s="123"/>
      <c r="B44" s="63">
        <v>13</v>
      </c>
      <c r="C44" s="19" t="s">
        <v>69</v>
      </c>
      <c r="D44" s="21" t="s">
        <v>199</v>
      </c>
      <c r="E44" s="21" t="s">
        <v>38</v>
      </c>
      <c r="F44" s="19" t="s">
        <v>200</v>
      </c>
      <c r="G44" s="76" t="s">
        <v>109</v>
      </c>
      <c r="H44" s="77">
        <v>9000000</v>
      </c>
      <c r="I44" s="78">
        <v>0</v>
      </c>
      <c r="J44" s="78">
        <v>900000</v>
      </c>
      <c r="K44" s="21" t="s">
        <v>194</v>
      </c>
    </row>
    <row r="45" spans="1:11" ht="37.5" customHeight="1" x14ac:dyDescent="0.25">
      <c r="A45" s="123"/>
      <c r="B45" s="63">
        <v>14</v>
      </c>
      <c r="C45" s="19" t="s">
        <v>69</v>
      </c>
      <c r="D45" s="21" t="s">
        <v>360</v>
      </c>
      <c r="E45" s="21" t="s">
        <v>53</v>
      </c>
      <c r="F45" s="19" t="s">
        <v>65</v>
      </c>
      <c r="G45" s="76" t="s">
        <v>212</v>
      </c>
      <c r="H45" s="77">
        <v>28800000</v>
      </c>
      <c r="I45" s="78">
        <v>0</v>
      </c>
      <c r="J45" s="78">
        <v>2880000</v>
      </c>
      <c r="K45" s="21" t="s">
        <v>194</v>
      </c>
    </row>
    <row r="46" spans="1:11" ht="37.5" customHeight="1" x14ac:dyDescent="0.25">
      <c r="A46" s="123"/>
      <c r="B46" s="63">
        <v>15</v>
      </c>
      <c r="C46" s="19" t="s">
        <v>69</v>
      </c>
      <c r="D46" s="21" t="s">
        <v>361</v>
      </c>
      <c r="E46" s="21" t="s">
        <v>39</v>
      </c>
      <c r="F46" s="19" t="s">
        <v>67</v>
      </c>
      <c r="G46" s="76" t="s">
        <v>212</v>
      </c>
      <c r="H46" s="77">
        <v>9600000</v>
      </c>
      <c r="I46" s="78">
        <v>0</v>
      </c>
      <c r="J46" s="78">
        <v>960000</v>
      </c>
      <c r="K46" s="21" t="s">
        <v>194</v>
      </c>
    </row>
    <row r="47" spans="1:11" ht="37.5" customHeight="1" x14ac:dyDescent="0.25">
      <c r="A47" s="123"/>
      <c r="B47" s="63">
        <v>16</v>
      </c>
      <c r="C47" s="19" t="s">
        <v>69</v>
      </c>
      <c r="D47" s="21" t="s">
        <v>362</v>
      </c>
      <c r="E47" s="21" t="s">
        <v>37</v>
      </c>
      <c r="F47" s="19" t="s">
        <v>65</v>
      </c>
      <c r="G47" s="76" t="s">
        <v>212</v>
      </c>
      <c r="H47" s="77">
        <v>28400000</v>
      </c>
      <c r="I47" s="78">
        <v>0</v>
      </c>
      <c r="J47" s="78">
        <v>2840000</v>
      </c>
      <c r="K47" s="21" t="s">
        <v>194</v>
      </c>
    </row>
    <row r="48" spans="1:11" ht="37.5" customHeight="1" x14ac:dyDescent="0.25">
      <c r="A48" s="123"/>
      <c r="B48" s="63">
        <v>17</v>
      </c>
      <c r="C48" s="19" t="s">
        <v>69</v>
      </c>
      <c r="D48" s="21" t="s">
        <v>363</v>
      </c>
      <c r="E48" s="21" t="s">
        <v>64</v>
      </c>
      <c r="F48" s="19" t="s">
        <v>364</v>
      </c>
      <c r="G48" s="76" t="s">
        <v>212</v>
      </c>
      <c r="H48" s="77">
        <v>9600000</v>
      </c>
      <c r="I48" s="78">
        <v>0</v>
      </c>
      <c r="J48" s="78">
        <v>960000</v>
      </c>
      <c r="K48" s="21" t="s">
        <v>194</v>
      </c>
    </row>
    <row r="49" spans="1:11" ht="37.5" customHeight="1" x14ac:dyDescent="0.25">
      <c r="A49" s="123"/>
      <c r="B49" s="63">
        <v>18</v>
      </c>
      <c r="C49" s="19" t="s">
        <v>69</v>
      </c>
      <c r="D49" s="21" t="s">
        <v>365</v>
      </c>
      <c r="E49" s="21" t="s">
        <v>37</v>
      </c>
      <c r="F49" s="19" t="s">
        <v>366</v>
      </c>
      <c r="G49" s="76" t="s">
        <v>212</v>
      </c>
      <c r="H49" s="77">
        <v>24000000</v>
      </c>
      <c r="I49" s="78">
        <v>0</v>
      </c>
      <c r="J49" s="78">
        <v>2400000</v>
      </c>
      <c r="K49" s="21" t="s">
        <v>194</v>
      </c>
    </row>
    <row r="50" spans="1:11" ht="37.5" customHeight="1" x14ac:dyDescent="0.25">
      <c r="A50" s="123"/>
      <c r="B50" s="63">
        <v>19</v>
      </c>
      <c r="C50" s="19" t="s">
        <v>69</v>
      </c>
      <c r="D50" s="21" t="s">
        <v>367</v>
      </c>
      <c r="E50" s="21" t="s">
        <v>50</v>
      </c>
      <c r="F50" s="19" t="s">
        <v>203</v>
      </c>
      <c r="G50" s="76" t="s">
        <v>212</v>
      </c>
      <c r="H50" s="77">
        <v>14400000</v>
      </c>
      <c r="I50" s="78">
        <v>0</v>
      </c>
      <c r="J50" s="78">
        <v>1440000</v>
      </c>
      <c r="K50" s="21" t="s">
        <v>194</v>
      </c>
    </row>
    <row r="51" spans="1:11" ht="37.5" customHeight="1" x14ac:dyDescent="0.25">
      <c r="A51" s="123"/>
      <c r="B51" s="63">
        <v>20</v>
      </c>
      <c r="C51" s="19" t="s">
        <v>69</v>
      </c>
      <c r="D51" s="21" t="s">
        <v>368</v>
      </c>
      <c r="E51" s="21" t="s">
        <v>37</v>
      </c>
      <c r="F51" s="19" t="s">
        <v>65</v>
      </c>
      <c r="G51" s="76" t="s">
        <v>212</v>
      </c>
      <c r="H51" s="77">
        <v>28800000</v>
      </c>
      <c r="I51" s="78">
        <v>0</v>
      </c>
      <c r="J51" s="78">
        <v>2880000</v>
      </c>
      <c r="K51" s="21" t="s">
        <v>194</v>
      </c>
    </row>
    <row r="52" spans="1:11" ht="37.5" customHeight="1" x14ac:dyDescent="0.25">
      <c r="A52" s="123"/>
      <c r="B52" s="63">
        <v>21</v>
      </c>
      <c r="C52" s="19" t="s">
        <v>69</v>
      </c>
      <c r="D52" s="21" t="s">
        <v>369</v>
      </c>
      <c r="E52" s="21" t="s">
        <v>39</v>
      </c>
      <c r="F52" s="19" t="s">
        <v>66</v>
      </c>
      <c r="G52" s="76" t="s">
        <v>370</v>
      </c>
      <c r="H52" s="77">
        <v>25000000</v>
      </c>
      <c r="I52" s="78">
        <v>19581510</v>
      </c>
      <c r="J52" s="78">
        <v>18595608</v>
      </c>
      <c r="K52" s="21" t="s">
        <v>36</v>
      </c>
    </row>
    <row r="53" spans="1:11" ht="37.5" customHeight="1" x14ac:dyDescent="0.25">
      <c r="A53" s="123"/>
      <c r="B53" s="63">
        <v>22</v>
      </c>
      <c r="C53" s="19" t="s">
        <v>69</v>
      </c>
      <c r="D53" s="21" t="s">
        <v>133</v>
      </c>
      <c r="E53" s="21" t="s">
        <v>51</v>
      </c>
      <c r="F53" s="19" t="s">
        <v>68</v>
      </c>
      <c r="G53" s="76" t="s">
        <v>110</v>
      </c>
      <c r="H53" s="77">
        <v>3236400</v>
      </c>
      <c r="I53" s="78">
        <v>502604</v>
      </c>
      <c r="J53" s="78">
        <v>915000</v>
      </c>
      <c r="K53" s="21" t="s">
        <v>371</v>
      </c>
    </row>
    <row r="54" spans="1:11" ht="37.5" customHeight="1" x14ac:dyDescent="0.25">
      <c r="A54" s="123"/>
      <c r="B54" s="63">
        <v>23</v>
      </c>
      <c r="C54" s="19" t="s">
        <v>69</v>
      </c>
      <c r="D54" s="21" t="s">
        <v>372</v>
      </c>
      <c r="E54" s="21" t="s">
        <v>51</v>
      </c>
      <c r="F54" s="19" t="s">
        <v>68</v>
      </c>
      <c r="G54" s="76" t="s">
        <v>110</v>
      </c>
      <c r="H54" s="77">
        <v>3088800</v>
      </c>
      <c r="I54" s="78">
        <v>47002</v>
      </c>
      <c r="J54" s="78">
        <v>4539500</v>
      </c>
      <c r="K54" s="21" t="s">
        <v>373</v>
      </c>
    </row>
    <row r="55" spans="1:11" ht="37.5" customHeight="1" x14ac:dyDescent="0.25">
      <c r="A55" s="123"/>
      <c r="B55" s="63">
        <v>24</v>
      </c>
      <c r="C55" s="19" t="s">
        <v>69</v>
      </c>
      <c r="D55" s="21" t="s">
        <v>374</v>
      </c>
      <c r="E55" s="21" t="s">
        <v>64</v>
      </c>
      <c r="F55" s="19" t="s">
        <v>68</v>
      </c>
      <c r="G55" s="76" t="s">
        <v>23</v>
      </c>
      <c r="H55" s="77">
        <v>3265200</v>
      </c>
      <c r="I55" s="78">
        <v>47002</v>
      </c>
      <c r="J55" s="78">
        <v>1185000</v>
      </c>
      <c r="K55" s="21" t="s">
        <v>375</v>
      </c>
    </row>
    <row r="56" spans="1:11" ht="37.5" customHeight="1" x14ac:dyDescent="0.25">
      <c r="A56" s="123"/>
      <c r="B56" s="63">
        <v>25</v>
      </c>
      <c r="C56" s="19" t="s">
        <v>69</v>
      </c>
      <c r="D56" s="21" t="s">
        <v>376</v>
      </c>
      <c r="E56" s="21" t="s">
        <v>61</v>
      </c>
      <c r="F56" s="19" t="s">
        <v>65</v>
      </c>
      <c r="G56" s="76" t="s">
        <v>35</v>
      </c>
      <c r="H56" s="77">
        <v>27704000</v>
      </c>
      <c r="I56" s="78">
        <v>0</v>
      </c>
      <c r="J56" s="78">
        <v>1185000</v>
      </c>
      <c r="K56" s="21" t="s">
        <v>378</v>
      </c>
    </row>
    <row r="57" spans="1:11" ht="37.5" customHeight="1" x14ac:dyDescent="0.25">
      <c r="A57" s="123"/>
      <c r="B57" s="63">
        <v>26</v>
      </c>
      <c r="C57" s="19" t="s">
        <v>69</v>
      </c>
      <c r="D57" s="21" t="s">
        <v>377</v>
      </c>
      <c r="E57" s="21" t="s">
        <v>37</v>
      </c>
      <c r="F57" s="19" t="s">
        <v>203</v>
      </c>
      <c r="G57" s="76" t="s">
        <v>124</v>
      </c>
      <c r="H57" s="77">
        <v>24928000</v>
      </c>
      <c r="I57" s="78">
        <v>0</v>
      </c>
      <c r="J57" s="78">
        <v>2385000</v>
      </c>
      <c r="K57" s="21" t="s">
        <v>204</v>
      </c>
    </row>
    <row r="58" spans="1:11" ht="37.5" customHeight="1" x14ac:dyDescent="0.25">
      <c r="A58" s="123"/>
      <c r="B58" s="63">
        <v>27</v>
      </c>
      <c r="C58" s="19" t="s">
        <v>69</v>
      </c>
      <c r="D58" s="21" t="s">
        <v>379</v>
      </c>
      <c r="E58" s="21" t="s">
        <v>51</v>
      </c>
      <c r="F58" s="19" t="s">
        <v>65</v>
      </c>
      <c r="G58" s="76" t="s">
        <v>35</v>
      </c>
      <c r="H58" s="77">
        <v>14144660</v>
      </c>
      <c r="I58" s="78">
        <v>120950</v>
      </c>
      <c r="J58" s="78">
        <v>916000</v>
      </c>
      <c r="K58" s="21" t="s">
        <v>380</v>
      </c>
    </row>
    <row r="59" spans="1:11" ht="37.5" customHeight="1" x14ac:dyDescent="0.25">
      <c r="A59" s="123"/>
      <c r="B59" s="63">
        <v>28</v>
      </c>
      <c r="C59" s="19" t="s">
        <v>69</v>
      </c>
      <c r="D59" s="21" t="s">
        <v>382</v>
      </c>
      <c r="E59" s="21" t="s">
        <v>50</v>
      </c>
      <c r="F59" s="19" t="s">
        <v>67</v>
      </c>
      <c r="G59" s="76" t="s">
        <v>35</v>
      </c>
      <c r="H59" s="77">
        <v>21392000</v>
      </c>
      <c r="I59" s="78">
        <v>0</v>
      </c>
      <c r="J59" s="78">
        <v>1758000</v>
      </c>
      <c r="K59" s="21" t="s">
        <v>202</v>
      </c>
    </row>
    <row r="60" spans="1:11" ht="37.5" customHeight="1" x14ac:dyDescent="0.25">
      <c r="A60" s="123"/>
      <c r="B60" s="63">
        <v>29</v>
      </c>
      <c r="C60" s="19" t="s">
        <v>69</v>
      </c>
      <c r="D60" s="21" t="s">
        <v>383</v>
      </c>
      <c r="E60" s="21" t="s">
        <v>53</v>
      </c>
      <c r="F60" s="19" t="s">
        <v>65</v>
      </c>
      <c r="G60" s="76" t="s">
        <v>124</v>
      </c>
      <c r="H60" s="77">
        <v>41120000</v>
      </c>
      <c r="I60" s="78">
        <v>0</v>
      </c>
      <c r="J60" s="78">
        <v>4112000</v>
      </c>
      <c r="K60" s="21" t="s">
        <v>204</v>
      </c>
    </row>
    <row r="61" spans="1:11" ht="37.5" customHeight="1" x14ac:dyDescent="0.25">
      <c r="A61" s="123"/>
      <c r="B61" s="63">
        <v>30</v>
      </c>
      <c r="C61" s="19" t="s">
        <v>69</v>
      </c>
      <c r="D61" s="21" t="s">
        <v>384</v>
      </c>
      <c r="E61" s="21" t="s">
        <v>61</v>
      </c>
      <c r="F61" s="19" t="s">
        <v>65</v>
      </c>
      <c r="G61" s="76" t="s">
        <v>124</v>
      </c>
      <c r="H61" s="77">
        <v>27704000</v>
      </c>
      <c r="I61" s="78">
        <v>0</v>
      </c>
      <c r="J61" s="78">
        <v>2640000</v>
      </c>
      <c r="K61" s="21" t="s">
        <v>381</v>
      </c>
    </row>
    <row r="62" spans="1:11" ht="37.5" customHeight="1" x14ac:dyDescent="0.25">
      <c r="A62" s="123"/>
      <c r="B62" s="63">
        <v>31</v>
      </c>
      <c r="C62" s="19" t="s">
        <v>69</v>
      </c>
      <c r="D62" s="21" t="s">
        <v>385</v>
      </c>
      <c r="E62" s="21" t="s">
        <v>51</v>
      </c>
      <c r="F62" s="19" t="s">
        <v>65</v>
      </c>
      <c r="G62" s="76" t="s">
        <v>124</v>
      </c>
      <c r="H62" s="77">
        <v>27704000</v>
      </c>
      <c r="I62" s="78">
        <v>0</v>
      </c>
      <c r="J62" s="78">
        <v>2770400</v>
      </c>
      <c r="K62" s="21" t="s">
        <v>381</v>
      </c>
    </row>
    <row r="63" spans="1:11" ht="37.5" customHeight="1" x14ac:dyDescent="0.25">
      <c r="A63" s="123"/>
      <c r="B63" s="63">
        <v>32</v>
      </c>
      <c r="C63" s="19" t="s">
        <v>69</v>
      </c>
      <c r="D63" s="21" t="s">
        <v>386</v>
      </c>
      <c r="E63" s="21" t="s">
        <v>51</v>
      </c>
      <c r="F63" s="19" t="s">
        <v>390</v>
      </c>
      <c r="G63" s="76" t="s">
        <v>124</v>
      </c>
      <c r="H63" s="77">
        <v>23264756</v>
      </c>
      <c r="I63" s="78">
        <v>0</v>
      </c>
      <c r="J63" s="78">
        <v>3520000</v>
      </c>
      <c r="K63" s="21" t="s">
        <v>391</v>
      </c>
    </row>
    <row r="64" spans="1:11" ht="37.5" customHeight="1" x14ac:dyDescent="0.25">
      <c r="A64" s="123"/>
      <c r="B64" s="63">
        <v>33</v>
      </c>
      <c r="C64" s="19" t="s">
        <v>69</v>
      </c>
      <c r="D64" s="21" t="s">
        <v>387</v>
      </c>
      <c r="E64" s="21" t="s">
        <v>64</v>
      </c>
      <c r="F64" s="19" t="s">
        <v>201</v>
      </c>
      <c r="G64" s="76" t="s">
        <v>124</v>
      </c>
      <c r="H64" s="77">
        <v>8985774</v>
      </c>
      <c r="I64" s="78">
        <v>0</v>
      </c>
      <c r="J64" s="78">
        <v>2640000</v>
      </c>
      <c r="K64" s="21" t="s">
        <v>391</v>
      </c>
    </row>
    <row r="65" spans="1:11" ht="37.5" customHeight="1" x14ac:dyDescent="0.25">
      <c r="A65" s="123"/>
      <c r="B65" s="63">
        <v>34</v>
      </c>
      <c r="C65" s="19" t="s">
        <v>69</v>
      </c>
      <c r="D65" s="21" t="s">
        <v>388</v>
      </c>
      <c r="E65" s="21" t="s">
        <v>64</v>
      </c>
      <c r="F65" s="19" t="s">
        <v>65</v>
      </c>
      <c r="G65" s="76" t="s">
        <v>124</v>
      </c>
      <c r="H65" s="77">
        <v>11628451</v>
      </c>
      <c r="I65" s="78">
        <v>0</v>
      </c>
      <c r="J65" s="78">
        <v>2640000</v>
      </c>
      <c r="K65" s="21" t="s">
        <v>391</v>
      </c>
    </row>
    <row r="66" spans="1:11" ht="37.5" customHeight="1" x14ac:dyDescent="0.25">
      <c r="A66" s="123"/>
      <c r="B66" s="63">
        <v>35</v>
      </c>
      <c r="C66" s="19" t="s">
        <v>69</v>
      </c>
      <c r="D66" s="21" t="s">
        <v>389</v>
      </c>
      <c r="E66" s="21" t="s">
        <v>64</v>
      </c>
      <c r="F66" s="19" t="s">
        <v>390</v>
      </c>
      <c r="G66" s="76" t="s">
        <v>124</v>
      </c>
      <c r="H66" s="77">
        <v>8985774</v>
      </c>
      <c r="I66" s="78">
        <v>0</v>
      </c>
      <c r="J66" s="78">
        <v>3520000</v>
      </c>
      <c r="K66" s="21" t="s">
        <v>391</v>
      </c>
    </row>
    <row r="67" spans="1:11" ht="37.5" customHeight="1" x14ac:dyDescent="0.25">
      <c r="A67" s="123"/>
      <c r="B67" s="63">
        <v>36</v>
      </c>
      <c r="C67" s="19" t="s">
        <v>69</v>
      </c>
      <c r="D67" s="21" t="s">
        <v>205</v>
      </c>
      <c r="E67" s="21" t="s">
        <v>39</v>
      </c>
      <c r="F67" s="19" t="s">
        <v>65</v>
      </c>
      <c r="G67" s="76" t="s">
        <v>124</v>
      </c>
      <c r="H67" s="77">
        <v>17156505</v>
      </c>
      <c r="I67" s="78">
        <v>0</v>
      </c>
      <c r="J67" s="78">
        <v>3520000</v>
      </c>
      <c r="K67" s="21" t="s">
        <v>391</v>
      </c>
    </row>
    <row r="68" spans="1:11" ht="37.5" customHeight="1" x14ac:dyDescent="0.25">
      <c r="A68" s="123"/>
      <c r="B68" s="63">
        <v>37</v>
      </c>
      <c r="C68" s="19" t="s">
        <v>69</v>
      </c>
      <c r="D68" s="21" t="s">
        <v>206</v>
      </c>
      <c r="E68" s="21" t="s">
        <v>37</v>
      </c>
      <c r="F68" s="19" t="s">
        <v>65</v>
      </c>
      <c r="G68" s="76" t="s">
        <v>124</v>
      </c>
      <c r="H68" s="77">
        <v>16040055</v>
      </c>
      <c r="I68" s="78">
        <v>0</v>
      </c>
      <c r="J68" s="78">
        <v>1604005</v>
      </c>
      <c r="K68" s="21" t="s">
        <v>391</v>
      </c>
    </row>
    <row r="69" spans="1:11" ht="37.5" customHeight="1" x14ac:dyDescent="0.25">
      <c r="A69" s="123"/>
      <c r="B69" s="63">
        <v>38</v>
      </c>
      <c r="C69" s="19" t="s">
        <v>69</v>
      </c>
      <c r="D69" s="21" t="s">
        <v>392</v>
      </c>
      <c r="E69" s="21" t="s">
        <v>51</v>
      </c>
      <c r="F69" s="19" t="s">
        <v>65</v>
      </c>
      <c r="G69" s="76" t="s">
        <v>124</v>
      </c>
      <c r="H69" s="77">
        <v>26400000</v>
      </c>
      <c r="I69" s="78">
        <v>0</v>
      </c>
      <c r="J69" s="78"/>
      <c r="K69" s="21" t="s">
        <v>394</v>
      </c>
    </row>
    <row r="70" spans="1:11" ht="37.5" customHeight="1" x14ac:dyDescent="0.25">
      <c r="A70" s="123"/>
      <c r="B70" s="63">
        <v>39</v>
      </c>
      <c r="C70" s="19" t="s">
        <v>69</v>
      </c>
      <c r="D70" s="21" t="s">
        <v>393</v>
      </c>
      <c r="E70" s="21" t="s">
        <v>50</v>
      </c>
      <c r="F70" s="19" t="s">
        <v>203</v>
      </c>
      <c r="G70" s="76" t="s">
        <v>124</v>
      </c>
      <c r="H70" s="77">
        <v>19936000</v>
      </c>
      <c r="I70" s="78">
        <v>0</v>
      </c>
      <c r="J70" s="78"/>
      <c r="K70" s="21" t="s">
        <v>395</v>
      </c>
    </row>
    <row r="71" spans="1:11" ht="37.5" customHeight="1" x14ac:dyDescent="0.25">
      <c r="A71" s="123"/>
      <c r="B71" s="63">
        <v>40</v>
      </c>
      <c r="C71" s="19" t="s">
        <v>69</v>
      </c>
      <c r="D71" s="21" t="s">
        <v>207</v>
      </c>
      <c r="E71" s="21" t="s">
        <v>37</v>
      </c>
      <c r="F71" s="19" t="s">
        <v>390</v>
      </c>
      <c r="G71" s="76" t="s">
        <v>124</v>
      </c>
      <c r="H71" s="77">
        <v>20910000</v>
      </c>
      <c r="I71" s="78">
        <v>0</v>
      </c>
      <c r="J71" s="78"/>
      <c r="K71" s="21" t="s">
        <v>396</v>
      </c>
    </row>
    <row r="72" spans="1:11" ht="37.5" customHeight="1" x14ac:dyDescent="0.25">
      <c r="A72" s="123"/>
      <c r="B72" s="63">
        <v>41</v>
      </c>
      <c r="C72" s="19" t="s">
        <v>69</v>
      </c>
      <c r="D72" s="21" t="s">
        <v>409</v>
      </c>
      <c r="E72" s="21" t="s">
        <v>54</v>
      </c>
      <c r="F72" s="19" t="s">
        <v>65</v>
      </c>
      <c r="G72" s="76" t="s">
        <v>124</v>
      </c>
      <c r="H72" s="77">
        <v>10389000</v>
      </c>
      <c r="I72" s="78">
        <v>0</v>
      </c>
      <c r="J72" s="78">
        <v>1038900</v>
      </c>
      <c r="K72" s="21" t="s">
        <v>397</v>
      </c>
    </row>
    <row r="73" spans="1:11" ht="37.5" customHeight="1" x14ac:dyDescent="0.25">
      <c r="A73" s="123"/>
      <c r="B73" s="63">
        <v>42</v>
      </c>
      <c r="C73" s="19" t="s">
        <v>69</v>
      </c>
      <c r="D73" s="21" t="s">
        <v>398</v>
      </c>
      <c r="E73" s="21" t="s">
        <v>51</v>
      </c>
      <c r="F73" s="19" t="s">
        <v>203</v>
      </c>
      <c r="G73" s="76" t="s">
        <v>124</v>
      </c>
      <c r="H73" s="77">
        <v>27910000</v>
      </c>
      <c r="I73" s="78">
        <v>0</v>
      </c>
      <c r="J73" s="78">
        <v>2791000</v>
      </c>
      <c r="K73" s="21" t="s">
        <v>399</v>
      </c>
    </row>
    <row r="74" spans="1:11" ht="37.5" customHeight="1" x14ac:dyDescent="0.25">
      <c r="A74" s="123"/>
      <c r="B74" s="63">
        <v>43</v>
      </c>
      <c r="C74" s="19" t="s">
        <v>69</v>
      </c>
      <c r="D74" s="21" t="s">
        <v>401</v>
      </c>
      <c r="E74" s="21" t="s">
        <v>51</v>
      </c>
      <c r="F74" s="19" t="s">
        <v>201</v>
      </c>
      <c r="G74" s="76" t="s">
        <v>124</v>
      </c>
      <c r="H74" s="77">
        <v>36872000</v>
      </c>
      <c r="I74" s="78">
        <v>0</v>
      </c>
      <c r="J74" s="78">
        <v>3687200</v>
      </c>
      <c r="K74" s="21" t="s">
        <v>194</v>
      </c>
    </row>
    <row r="75" spans="1:11" ht="37.5" customHeight="1" x14ac:dyDescent="0.25">
      <c r="A75" s="123"/>
      <c r="B75" s="63">
        <v>44</v>
      </c>
      <c r="C75" s="19" t="s">
        <v>69</v>
      </c>
      <c r="D75" s="21" t="s">
        <v>402</v>
      </c>
      <c r="E75" s="21" t="s">
        <v>51</v>
      </c>
      <c r="F75" s="19" t="s">
        <v>201</v>
      </c>
      <c r="G75" s="76" t="s">
        <v>95</v>
      </c>
      <c r="H75" s="77">
        <v>36872000</v>
      </c>
      <c r="I75" s="78">
        <v>0</v>
      </c>
      <c r="J75" s="78">
        <v>2687200</v>
      </c>
      <c r="K75" s="21" t="s">
        <v>194</v>
      </c>
    </row>
    <row r="76" spans="1:11" ht="37.5" customHeight="1" x14ac:dyDescent="0.25">
      <c r="A76" s="123"/>
      <c r="B76" s="63">
        <v>45</v>
      </c>
      <c r="C76" s="19" t="s">
        <v>69</v>
      </c>
      <c r="D76" s="21" t="s">
        <v>209</v>
      </c>
      <c r="E76" s="21" t="s">
        <v>51</v>
      </c>
      <c r="F76" s="19" t="s">
        <v>201</v>
      </c>
      <c r="G76" s="76" t="s">
        <v>95</v>
      </c>
      <c r="H76" s="77">
        <v>36872000</v>
      </c>
      <c r="I76" s="78">
        <v>0</v>
      </c>
      <c r="J76" s="78">
        <v>3687200</v>
      </c>
      <c r="K76" s="21" t="s">
        <v>400</v>
      </c>
    </row>
    <row r="77" spans="1:11" ht="37.5" customHeight="1" x14ac:dyDescent="0.25">
      <c r="A77" s="123"/>
      <c r="B77" s="63">
        <v>46</v>
      </c>
      <c r="C77" s="19" t="s">
        <v>69</v>
      </c>
      <c r="D77" s="21" t="s">
        <v>403</v>
      </c>
      <c r="E77" s="21" t="s">
        <v>51</v>
      </c>
      <c r="F77" s="19" t="s">
        <v>67</v>
      </c>
      <c r="G77" s="76" t="s">
        <v>169</v>
      </c>
      <c r="H77" s="77">
        <v>17336000</v>
      </c>
      <c r="I77" s="78">
        <v>0</v>
      </c>
      <c r="J77" s="78">
        <v>1733600</v>
      </c>
      <c r="K77" s="21" t="s">
        <v>381</v>
      </c>
    </row>
    <row r="78" spans="1:11" ht="37.5" customHeight="1" x14ac:dyDescent="0.25">
      <c r="A78" s="123"/>
      <c r="B78" s="63">
        <v>47</v>
      </c>
      <c r="C78" s="19" t="s">
        <v>69</v>
      </c>
      <c r="D78" s="21" t="s">
        <v>210</v>
      </c>
      <c r="E78" s="21" t="s">
        <v>61</v>
      </c>
      <c r="F78" s="19" t="s">
        <v>65</v>
      </c>
      <c r="G78" s="76" t="s">
        <v>169</v>
      </c>
      <c r="H78" s="77">
        <v>27704000</v>
      </c>
      <c r="I78" s="78">
        <v>0</v>
      </c>
      <c r="J78" s="78">
        <v>2770400</v>
      </c>
      <c r="K78" s="21" t="s">
        <v>400</v>
      </c>
    </row>
    <row r="79" spans="1:11" ht="37.5" customHeight="1" x14ac:dyDescent="0.25">
      <c r="A79" s="123"/>
      <c r="B79" s="63">
        <v>48</v>
      </c>
      <c r="C79" s="19" t="s">
        <v>69</v>
      </c>
      <c r="D79" s="21" t="s">
        <v>404</v>
      </c>
      <c r="E79" s="21" t="s">
        <v>39</v>
      </c>
      <c r="F79" s="19" t="s">
        <v>67</v>
      </c>
      <c r="G79" s="76" t="s">
        <v>169</v>
      </c>
      <c r="H79" s="77">
        <v>17336000</v>
      </c>
      <c r="I79" s="78">
        <v>0</v>
      </c>
      <c r="J79" s="78">
        <v>1733600</v>
      </c>
      <c r="K79" s="21" t="s">
        <v>381</v>
      </c>
    </row>
    <row r="80" spans="1:11" ht="37.5" customHeight="1" x14ac:dyDescent="0.25">
      <c r="A80" s="123"/>
      <c r="B80" s="63">
        <v>49</v>
      </c>
      <c r="C80" s="19" t="s">
        <v>69</v>
      </c>
      <c r="D80" s="21" t="s">
        <v>211</v>
      </c>
      <c r="E80" s="21" t="s">
        <v>61</v>
      </c>
      <c r="F80" s="19" t="s">
        <v>65</v>
      </c>
      <c r="G80" s="76" t="s">
        <v>95</v>
      </c>
      <c r="H80" s="77">
        <v>41120000</v>
      </c>
      <c r="I80" s="78">
        <v>0</v>
      </c>
      <c r="J80" s="78">
        <v>4112000</v>
      </c>
      <c r="K80" s="21" t="s">
        <v>400</v>
      </c>
    </row>
    <row r="81" spans="1:11" ht="37.5" customHeight="1" x14ac:dyDescent="0.25">
      <c r="A81" s="123"/>
      <c r="B81" s="63">
        <v>50</v>
      </c>
      <c r="C81" s="19" t="s">
        <v>69</v>
      </c>
      <c r="D81" s="21" t="s">
        <v>407</v>
      </c>
      <c r="E81" s="21" t="s">
        <v>51</v>
      </c>
      <c r="F81" s="19" t="s">
        <v>201</v>
      </c>
      <c r="G81" s="76" t="s">
        <v>95</v>
      </c>
      <c r="H81" s="77">
        <v>49648000</v>
      </c>
      <c r="I81" s="78">
        <v>0</v>
      </c>
      <c r="J81" s="78">
        <v>4964800</v>
      </c>
      <c r="K81" s="21" t="s">
        <v>194</v>
      </c>
    </row>
    <row r="82" spans="1:11" ht="37.5" customHeight="1" x14ac:dyDescent="0.25">
      <c r="A82" s="123"/>
      <c r="B82" s="63">
        <v>51</v>
      </c>
      <c r="C82" s="19" t="s">
        <v>69</v>
      </c>
      <c r="D82" s="21" t="s">
        <v>408</v>
      </c>
      <c r="E82" s="21" t="s">
        <v>51</v>
      </c>
      <c r="F82" s="19" t="s">
        <v>65</v>
      </c>
      <c r="G82" s="76" t="s">
        <v>95</v>
      </c>
      <c r="H82" s="77">
        <v>41120000</v>
      </c>
      <c r="I82" s="78">
        <v>0</v>
      </c>
      <c r="J82" s="78">
        <v>4112000</v>
      </c>
      <c r="K82" s="21" t="s">
        <v>194</v>
      </c>
    </row>
    <row r="83" spans="1:11" ht="37.5" customHeight="1" x14ac:dyDescent="0.25">
      <c r="A83" s="123"/>
      <c r="B83" s="63">
        <v>52</v>
      </c>
      <c r="C83" s="19" t="s">
        <v>69</v>
      </c>
      <c r="D83" s="21" t="s">
        <v>411</v>
      </c>
      <c r="E83" s="21" t="s">
        <v>61</v>
      </c>
      <c r="F83" s="19" t="s">
        <v>390</v>
      </c>
      <c r="G83" s="76" t="s">
        <v>169</v>
      </c>
      <c r="H83" s="77">
        <v>28000000</v>
      </c>
      <c r="I83" s="78">
        <v>0</v>
      </c>
      <c r="J83" s="78">
        <v>1543200</v>
      </c>
      <c r="K83" s="21" t="s">
        <v>410</v>
      </c>
    </row>
    <row r="84" spans="1:11" ht="37.5" customHeight="1" x14ac:dyDescent="0.25">
      <c r="A84" s="123"/>
      <c r="B84" s="63">
        <v>53</v>
      </c>
      <c r="C84" s="19" t="s">
        <v>69</v>
      </c>
      <c r="D84" s="21" t="s">
        <v>405</v>
      </c>
      <c r="E84" s="21" t="s">
        <v>61</v>
      </c>
      <c r="F84" s="19" t="s">
        <v>208</v>
      </c>
      <c r="G84" s="76" t="s">
        <v>169</v>
      </c>
      <c r="H84" s="77">
        <v>9768000</v>
      </c>
      <c r="I84" s="78">
        <v>0</v>
      </c>
      <c r="J84" s="78">
        <v>976800</v>
      </c>
      <c r="K84" s="21" t="s">
        <v>400</v>
      </c>
    </row>
    <row r="85" spans="1:11" ht="37.5" customHeight="1" x14ac:dyDescent="0.25">
      <c r="A85" s="123"/>
      <c r="B85" s="63">
        <v>54</v>
      </c>
      <c r="C85" s="19" t="s">
        <v>69</v>
      </c>
      <c r="D85" s="21" t="s">
        <v>412</v>
      </c>
      <c r="E85" s="21" t="s">
        <v>61</v>
      </c>
      <c r="F85" s="19" t="s">
        <v>203</v>
      </c>
      <c r="G85" s="76" t="s">
        <v>169</v>
      </c>
      <c r="H85" s="77">
        <v>15648000</v>
      </c>
      <c r="I85" s="78">
        <v>0</v>
      </c>
      <c r="J85" s="78">
        <v>1564000</v>
      </c>
      <c r="K85" s="21" t="s">
        <v>400</v>
      </c>
    </row>
    <row r="86" spans="1:11" ht="37.5" customHeight="1" x14ac:dyDescent="0.25">
      <c r="A86" s="123"/>
      <c r="B86" s="63">
        <v>55</v>
      </c>
      <c r="C86" s="19" t="s">
        <v>69</v>
      </c>
      <c r="D86" s="21" t="s">
        <v>406</v>
      </c>
      <c r="E86" s="21" t="s">
        <v>61</v>
      </c>
      <c r="F86" s="19" t="s">
        <v>208</v>
      </c>
      <c r="G86" s="76" t="s">
        <v>169</v>
      </c>
      <c r="H86" s="77">
        <v>9768000</v>
      </c>
      <c r="I86" s="78">
        <v>0</v>
      </c>
      <c r="J86" s="78">
        <v>976800</v>
      </c>
      <c r="K86" s="21" t="s">
        <v>400</v>
      </c>
    </row>
    <row r="87" spans="1:11" ht="37.5" customHeight="1" x14ac:dyDescent="0.25">
      <c r="A87" s="123"/>
      <c r="B87" s="63">
        <v>56</v>
      </c>
      <c r="C87" s="19" t="s">
        <v>69</v>
      </c>
      <c r="D87" s="21" t="s">
        <v>413</v>
      </c>
      <c r="E87" s="21" t="s">
        <v>61</v>
      </c>
      <c r="F87" s="19" t="s">
        <v>208</v>
      </c>
      <c r="G87" s="76" t="s">
        <v>169</v>
      </c>
      <c r="H87" s="77">
        <v>9768000</v>
      </c>
      <c r="I87" s="78">
        <v>0</v>
      </c>
      <c r="J87" s="78">
        <v>976800</v>
      </c>
      <c r="K87" s="21" t="s">
        <v>400</v>
      </c>
    </row>
    <row r="88" spans="1:11" ht="37.5" customHeight="1" x14ac:dyDescent="0.25">
      <c r="A88" s="123"/>
      <c r="B88" s="63">
        <v>57</v>
      </c>
      <c r="C88" s="19" t="s">
        <v>69</v>
      </c>
      <c r="D88" s="21" t="s">
        <v>414</v>
      </c>
      <c r="E88" s="21" t="s">
        <v>61</v>
      </c>
      <c r="F88" s="19" t="s">
        <v>208</v>
      </c>
      <c r="G88" s="76" t="s">
        <v>169</v>
      </c>
      <c r="H88" s="77">
        <v>9768000</v>
      </c>
      <c r="I88" s="78">
        <v>0</v>
      </c>
      <c r="J88" s="78">
        <v>976800</v>
      </c>
      <c r="K88" s="21" t="s">
        <v>400</v>
      </c>
    </row>
    <row r="89" spans="1:11" ht="37.5" customHeight="1" x14ac:dyDescent="0.25">
      <c r="A89" s="123"/>
      <c r="B89" s="63">
        <v>58</v>
      </c>
      <c r="C89" s="19" t="s">
        <v>69</v>
      </c>
      <c r="D89" s="21" t="s">
        <v>415</v>
      </c>
      <c r="E89" s="21" t="s">
        <v>61</v>
      </c>
      <c r="F89" s="19" t="s">
        <v>416</v>
      </c>
      <c r="G89" s="76" t="s">
        <v>169</v>
      </c>
      <c r="H89" s="77">
        <v>6400000</v>
      </c>
      <c r="I89" s="78">
        <v>0</v>
      </c>
      <c r="J89" s="78">
        <v>640000</v>
      </c>
      <c r="K89" s="21" t="s">
        <v>400</v>
      </c>
    </row>
    <row r="90" spans="1:11" ht="37.5" customHeight="1" x14ac:dyDescent="0.25">
      <c r="A90" s="123"/>
      <c r="B90" s="63">
        <v>59</v>
      </c>
      <c r="C90" s="19" t="s">
        <v>69</v>
      </c>
      <c r="D90" s="21" t="s">
        <v>417</v>
      </c>
      <c r="E90" s="21" t="s">
        <v>51</v>
      </c>
      <c r="F90" s="19" t="s">
        <v>416</v>
      </c>
      <c r="G90" s="76" t="s">
        <v>169</v>
      </c>
      <c r="H90" s="77">
        <v>6400000</v>
      </c>
      <c r="I90" s="78">
        <v>0</v>
      </c>
      <c r="J90" s="78">
        <v>640000</v>
      </c>
      <c r="K90" s="21" t="s">
        <v>400</v>
      </c>
    </row>
    <row r="91" spans="1:11" ht="37.5" customHeight="1" x14ac:dyDescent="0.25">
      <c r="A91" s="123"/>
      <c r="B91" s="63">
        <v>60</v>
      </c>
      <c r="C91" s="19" t="s">
        <v>69</v>
      </c>
      <c r="D91" s="21" t="s">
        <v>418</v>
      </c>
      <c r="E91" s="21" t="s">
        <v>51</v>
      </c>
      <c r="F91" s="19" t="s">
        <v>208</v>
      </c>
      <c r="G91" s="76" t="s">
        <v>169</v>
      </c>
      <c r="H91" s="77">
        <v>9768000</v>
      </c>
      <c r="I91" s="78">
        <v>0</v>
      </c>
      <c r="J91" s="78">
        <v>976800</v>
      </c>
      <c r="K91" s="21" t="s">
        <v>400</v>
      </c>
    </row>
    <row r="92" spans="1:11" ht="37.5" customHeight="1" x14ac:dyDescent="0.25">
      <c r="A92" s="123"/>
      <c r="B92" s="63">
        <v>61</v>
      </c>
      <c r="C92" s="19" t="s">
        <v>69</v>
      </c>
      <c r="D92" s="21" t="s">
        <v>419</v>
      </c>
      <c r="E92" s="21" t="s">
        <v>51</v>
      </c>
      <c r="F92" s="19" t="s">
        <v>416</v>
      </c>
      <c r="G92" s="76" t="s">
        <v>169</v>
      </c>
      <c r="H92" s="77">
        <v>6400000</v>
      </c>
      <c r="I92" s="78">
        <v>0</v>
      </c>
      <c r="J92" s="78">
        <v>640000</v>
      </c>
      <c r="K92" s="21" t="s">
        <v>400</v>
      </c>
    </row>
    <row r="93" spans="1:11" ht="37.5" customHeight="1" x14ac:dyDescent="0.25">
      <c r="A93" s="123"/>
      <c r="B93" s="63">
        <v>62</v>
      </c>
      <c r="C93" s="19" t="s">
        <v>69</v>
      </c>
      <c r="D93" s="21" t="s">
        <v>420</v>
      </c>
      <c r="E93" s="21" t="s">
        <v>51</v>
      </c>
      <c r="F93" s="19" t="s">
        <v>208</v>
      </c>
      <c r="G93" s="76" t="s">
        <v>169</v>
      </c>
      <c r="H93" s="77">
        <v>9768000</v>
      </c>
      <c r="I93" s="78">
        <v>0</v>
      </c>
      <c r="J93" s="78">
        <v>976800</v>
      </c>
      <c r="K93" s="21" t="s">
        <v>410</v>
      </c>
    </row>
    <row r="94" spans="1:11" ht="37.5" customHeight="1" x14ac:dyDescent="0.25">
      <c r="A94" s="123"/>
      <c r="B94" s="63">
        <v>63</v>
      </c>
      <c r="C94" s="19" t="s">
        <v>69</v>
      </c>
      <c r="D94" s="21" t="s">
        <v>421</v>
      </c>
      <c r="E94" s="21" t="s">
        <v>51</v>
      </c>
      <c r="F94" s="19" t="s">
        <v>422</v>
      </c>
      <c r="G94" s="76" t="s">
        <v>169</v>
      </c>
      <c r="H94" s="77">
        <v>7832000</v>
      </c>
      <c r="I94" s="78">
        <v>0</v>
      </c>
      <c r="J94" s="78">
        <v>783200</v>
      </c>
      <c r="K94" s="21" t="s">
        <v>400</v>
      </c>
    </row>
    <row r="95" spans="1:11" ht="37.5" customHeight="1" x14ac:dyDescent="0.25">
      <c r="A95" s="123"/>
      <c r="B95" s="63">
        <v>64</v>
      </c>
      <c r="C95" s="19" t="s">
        <v>69</v>
      </c>
      <c r="D95" s="21" t="s">
        <v>423</v>
      </c>
      <c r="E95" s="21" t="s">
        <v>51</v>
      </c>
      <c r="F95" s="19" t="s">
        <v>416</v>
      </c>
      <c r="G95" s="76" t="s">
        <v>169</v>
      </c>
      <c r="H95" s="77">
        <v>6400000</v>
      </c>
      <c r="I95" s="78">
        <v>0</v>
      </c>
      <c r="J95" s="78">
        <v>640000</v>
      </c>
      <c r="K95" s="21" t="s">
        <v>400</v>
      </c>
    </row>
    <row r="96" spans="1:11" ht="37.5" customHeight="1" x14ac:dyDescent="0.25">
      <c r="A96" s="123"/>
      <c r="B96" s="63">
        <v>65</v>
      </c>
      <c r="C96" s="19" t="s">
        <v>69</v>
      </c>
      <c r="D96" s="21" t="s">
        <v>424</v>
      </c>
      <c r="E96" s="21" t="s">
        <v>51</v>
      </c>
      <c r="F96" s="19" t="s">
        <v>422</v>
      </c>
      <c r="G96" s="76" t="s">
        <v>169</v>
      </c>
      <c r="H96" s="77">
        <v>7832000</v>
      </c>
      <c r="I96" s="78">
        <v>0</v>
      </c>
      <c r="J96" s="78">
        <v>783200</v>
      </c>
      <c r="K96" s="21" t="s">
        <v>400</v>
      </c>
    </row>
    <row r="97" spans="1:11" ht="37.5" customHeight="1" x14ac:dyDescent="0.25">
      <c r="A97" s="123"/>
      <c r="B97" s="63">
        <v>66</v>
      </c>
      <c r="C97" s="19" t="s">
        <v>69</v>
      </c>
      <c r="D97" s="21" t="s">
        <v>425</v>
      </c>
      <c r="E97" s="21" t="s">
        <v>51</v>
      </c>
      <c r="F97" s="19" t="s">
        <v>422</v>
      </c>
      <c r="G97" s="76" t="s">
        <v>169</v>
      </c>
      <c r="H97" s="77">
        <v>7832000</v>
      </c>
      <c r="I97" s="78">
        <v>0</v>
      </c>
      <c r="J97" s="78">
        <v>783200</v>
      </c>
      <c r="K97" s="21" t="s">
        <v>400</v>
      </c>
    </row>
    <row r="98" spans="1:11" ht="37.5" customHeight="1" x14ac:dyDescent="0.25">
      <c r="A98" s="123"/>
      <c r="B98" s="63">
        <v>67</v>
      </c>
      <c r="C98" s="19" t="s">
        <v>69</v>
      </c>
      <c r="D98" s="21" t="s">
        <v>426</v>
      </c>
      <c r="E98" s="21" t="s">
        <v>51</v>
      </c>
      <c r="F98" s="19" t="s">
        <v>416</v>
      </c>
      <c r="G98" s="76" t="s">
        <v>169</v>
      </c>
      <c r="H98" s="77">
        <v>6400000</v>
      </c>
      <c r="I98" s="78">
        <v>0</v>
      </c>
      <c r="J98" s="78">
        <v>640000</v>
      </c>
      <c r="K98" s="21" t="s">
        <v>400</v>
      </c>
    </row>
    <row r="99" spans="1:11" ht="37.5" customHeight="1" x14ac:dyDescent="0.25">
      <c r="A99" s="123"/>
      <c r="B99" s="63">
        <v>68</v>
      </c>
      <c r="C99" s="19" t="s">
        <v>69</v>
      </c>
      <c r="D99" s="21" t="s">
        <v>427</v>
      </c>
      <c r="E99" s="21" t="s">
        <v>64</v>
      </c>
      <c r="F99" s="19" t="s">
        <v>422</v>
      </c>
      <c r="G99" s="76" t="s">
        <v>169</v>
      </c>
      <c r="H99" s="77">
        <v>7832000</v>
      </c>
      <c r="I99" s="78">
        <v>0</v>
      </c>
      <c r="J99" s="78">
        <v>783200</v>
      </c>
      <c r="K99" s="21" t="s">
        <v>400</v>
      </c>
    </row>
    <row r="100" spans="1:11" ht="37.5" customHeight="1" x14ac:dyDescent="0.25">
      <c r="A100" s="123"/>
      <c r="B100" s="63">
        <v>69</v>
      </c>
      <c r="C100" s="19" t="s">
        <v>69</v>
      </c>
      <c r="D100" s="21" t="s">
        <v>428</v>
      </c>
      <c r="E100" s="21" t="s">
        <v>64</v>
      </c>
      <c r="F100" s="19" t="s">
        <v>208</v>
      </c>
      <c r="G100" s="76" t="s">
        <v>169</v>
      </c>
      <c r="H100" s="77">
        <v>9768000</v>
      </c>
      <c r="I100" s="78">
        <v>0</v>
      </c>
      <c r="J100" s="78">
        <v>976800</v>
      </c>
      <c r="K100" s="21" t="s">
        <v>400</v>
      </c>
    </row>
    <row r="101" spans="1:11" ht="37.5" customHeight="1" x14ac:dyDescent="0.25">
      <c r="A101" s="123"/>
      <c r="B101" s="63">
        <v>70</v>
      </c>
      <c r="C101" s="19" t="s">
        <v>69</v>
      </c>
      <c r="D101" s="21" t="s">
        <v>429</v>
      </c>
      <c r="E101" s="21" t="s">
        <v>53</v>
      </c>
      <c r="F101" s="19" t="s">
        <v>416</v>
      </c>
      <c r="G101" s="76" t="s">
        <v>169</v>
      </c>
      <c r="H101" s="77">
        <v>6400000</v>
      </c>
      <c r="I101" s="78">
        <v>0</v>
      </c>
      <c r="J101" s="78">
        <v>640000</v>
      </c>
      <c r="K101" s="21" t="s">
        <v>400</v>
      </c>
    </row>
    <row r="102" spans="1:11" ht="37.5" customHeight="1" x14ac:dyDescent="0.25">
      <c r="A102" s="123"/>
      <c r="B102" s="63">
        <v>71</v>
      </c>
      <c r="C102" s="19" t="s">
        <v>69</v>
      </c>
      <c r="D102" s="21" t="s">
        <v>430</v>
      </c>
      <c r="E102" s="21" t="s">
        <v>53</v>
      </c>
      <c r="F102" s="19" t="s">
        <v>416</v>
      </c>
      <c r="G102" s="76" t="s">
        <v>169</v>
      </c>
      <c r="H102" s="77">
        <v>6400000</v>
      </c>
      <c r="I102" s="78">
        <v>0</v>
      </c>
      <c r="J102" s="78">
        <v>640000</v>
      </c>
      <c r="K102" s="21" t="s">
        <v>400</v>
      </c>
    </row>
    <row r="103" spans="1:11" ht="37.5" customHeight="1" x14ac:dyDescent="0.25">
      <c r="A103" s="123"/>
      <c r="B103" s="63">
        <v>72</v>
      </c>
      <c r="C103" s="19" t="s">
        <v>69</v>
      </c>
      <c r="D103" s="21" t="s">
        <v>431</v>
      </c>
      <c r="E103" s="21" t="s">
        <v>53</v>
      </c>
      <c r="F103" s="19" t="s">
        <v>416</v>
      </c>
      <c r="G103" s="76" t="s">
        <v>169</v>
      </c>
      <c r="H103" s="77">
        <v>6400000</v>
      </c>
      <c r="I103" s="78">
        <v>0</v>
      </c>
      <c r="J103" s="78">
        <v>640000</v>
      </c>
      <c r="K103" s="21" t="s">
        <v>400</v>
      </c>
    </row>
    <row r="104" spans="1:11" ht="37.5" customHeight="1" x14ac:dyDescent="0.25">
      <c r="A104" s="123"/>
      <c r="B104" s="63">
        <v>73</v>
      </c>
      <c r="C104" s="19" t="s">
        <v>69</v>
      </c>
      <c r="D104" s="21" t="s">
        <v>432</v>
      </c>
      <c r="E104" s="21" t="s">
        <v>53</v>
      </c>
      <c r="F104" s="19" t="s">
        <v>208</v>
      </c>
      <c r="G104" s="76" t="s">
        <v>169</v>
      </c>
      <c r="H104" s="77">
        <v>9768000</v>
      </c>
      <c r="I104" s="78">
        <v>0</v>
      </c>
      <c r="J104" s="78">
        <v>976800</v>
      </c>
      <c r="K104" s="21" t="s">
        <v>400</v>
      </c>
    </row>
    <row r="105" spans="1:11" ht="37.5" customHeight="1" x14ac:dyDescent="0.25">
      <c r="A105" s="123"/>
      <c r="B105" s="63">
        <v>74</v>
      </c>
      <c r="C105" s="19" t="s">
        <v>69</v>
      </c>
      <c r="D105" s="21" t="s">
        <v>433</v>
      </c>
      <c r="E105" s="21" t="s">
        <v>53</v>
      </c>
      <c r="F105" s="19" t="s">
        <v>208</v>
      </c>
      <c r="G105" s="76" t="s">
        <v>169</v>
      </c>
      <c r="H105" s="77">
        <v>9768000</v>
      </c>
      <c r="I105" s="78">
        <v>0</v>
      </c>
      <c r="J105" s="78">
        <v>976800</v>
      </c>
      <c r="K105" s="21" t="s">
        <v>400</v>
      </c>
    </row>
    <row r="106" spans="1:11" ht="37.5" customHeight="1" x14ac:dyDescent="0.25">
      <c r="A106" s="123"/>
      <c r="B106" s="63">
        <v>75</v>
      </c>
      <c r="C106" s="19" t="s">
        <v>69</v>
      </c>
      <c r="D106" s="21" t="s">
        <v>434</v>
      </c>
      <c r="E106" s="21" t="s">
        <v>54</v>
      </c>
      <c r="F106" s="19" t="s">
        <v>208</v>
      </c>
      <c r="G106" s="76" t="s">
        <v>169</v>
      </c>
      <c r="H106" s="77">
        <v>9768000</v>
      </c>
      <c r="I106" s="78">
        <v>0</v>
      </c>
      <c r="J106" s="78">
        <v>976800</v>
      </c>
      <c r="K106" s="21" t="s">
        <v>400</v>
      </c>
    </row>
    <row r="107" spans="1:11" ht="37.5" customHeight="1" x14ac:dyDescent="0.25">
      <c r="A107" s="123"/>
      <c r="B107" s="63">
        <v>76</v>
      </c>
      <c r="C107" s="19" t="s">
        <v>69</v>
      </c>
      <c r="D107" s="21" t="s">
        <v>435</v>
      </c>
      <c r="E107" s="21" t="s">
        <v>58</v>
      </c>
      <c r="F107" s="19" t="s">
        <v>416</v>
      </c>
      <c r="G107" s="76" t="s">
        <v>169</v>
      </c>
      <c r="H107" s="77">
        <v>6400000</v>
      </c>
      <c r="I107" s="78">
        <v>0</v>
      </c>
      <c r="J107" s="78">
        <v>640000</v>
      </c>
      <c r="K107" s="21" t="s">
        <v>400</v>
      </c>
    </row>
    <row r="108" spans="1:11" ht="37.5" customHeight="1" x14ac:dyDescent="0.25">
      <c r="A108" s="123"/>
      <c r="B108" s="63">
        <v>77</v>
      </c>
      <c r="C108" s="19" t="s">
        <v>69</v>
      </c>
      <c r="D108" s="21" t="s">
        <v>436</v>
      </c>
      <c r="E108" s="21" t="s">
        <v>39</v>
      </c>
      <c r="F108" s="19" t="s">
        <v>208</v>
      </c>
      <c r="G108" s="76" t="s">
        <v>169</v>
      </c>
      <c r="H108" s="77">
        <v>9768000</v>
      </c>
      <c r="I108" s="78">
        <v>0</v>
      </c>
      <c r="J108" s="78">
        <v>976800</v>
      </c>
      <c r="K108" s="21" t="s">
        <v>400</v>
      </c>
    </row>
    <row r="109" spans="1:11" ht="37.5" customHeight="1" x14ac:dyDescent="0.25">
      <c r="A109" s="123"/>
      <c r="B109" s="63">
        <v>78</v>
      </c>
      <c r="C109" s="19" t="s">
        <v>69</v>
      </c>
      <c r="D109" s="21" t="s">
        <v>437</v>
      </c>
      <c r="E109" s="21" t="s">
        <v>37</v>
      </c>
      <c r="F109" s="19" t="s">
        <v>203</v>
      </c>
      <c r="G109" s="76" t="s">
        <v>169</v>
      </c>
      <c r="H109" s="77">
        <v>15648000</v>
      </c>
      <c r="I109" s="78">
        <v>0</v>
      </c>
      <c r="J109" s="78">
        <v>1564800</v>
      </c>
      <c r="K109" s="21" t="s">
        <v>400</v>
      </c>
    </row>
    <row r="110" spans="1:11" ht="37.5" customHeight="1" x14ac:dyDescent="0.25">
      <c r="A110" s="123"/>
      <c r="B110" s="63">
        <v>79</v>
      </c>
      <c r="C110" s="19" t="s">
        <v>69</v>
      </c>
      <c r="D110" s="21" t="s">
        <v>438</v>
      </c>
      <c r="E110" s="21" t="s">
        <v>37</v>
      </c>
      <c r="F110" s="19" t="s">
        <v>208</v>
      </c>
      <c r="G110" s="76" t="s">
        <v>169</v>
      </c>
      <c r="H110" s="77">
        <v>9768000</v>
      </c>
      <c r="I110" s="78">
        <v>0</v>
      </c>
      <c r="J110" s="78">
        <v>976800</v>
      </c>
      <c r="K110" s="21" t="s">
        <v>400</v>
      </c>
    </row>
    <row r="111" spans="1:11" ht="56.25" customHeight="1" x14ac:dyDescent="0.25">
      <c r="A111" s="123"/>
      <c r="B111" s="63">
        <v>80</v>
      </c>
      <c r="C111" s="19" t="s">
        <v>69</v>
      </c>
      <c r="D111" s="21" t="s">
        <v>439</v>
      </c>
      <c r="E111" s="21" t="s">
        <v>37</v>
      </c>
      <c r="F111" s="19" t="s">
        <v>203</v>
      </c>
      <c r="G111" s="76" t="s">
        <v>169</v>
      </c>
      <c r="H111" s="77">
        <v>15648000</v>
      </c>
      <c r="I111" s="78">
        <v>0</v>
      </c>
      <c r="J111" s="78">
        <v>1564800</v>
      </c>
      <c r="K111" s="21" t="s">
        <v>400</v>
      </c>
    </row>
    <row r="112" spans="1:11" ht="37.5" customHeight="1" x14ac:dyDescent="0.25">
      <c r="A112" s="123"/>
      <c r="B112" s="63">
        <v>81</v>
      </c>
      <c r="C112" s="19" t="s">
        <v>69</v>
      </c>
      <c r="D112" s="21" t="s">
        <v>440</v>
      </c>
      <c r="E112" s="21" t="s">
        <v>37</v>
      </c>
      <c r="F112" s="19" t="s">
        <v>203</v>
      </c>
      <c r="G112" s="76" t="s">
        <v>169</v>
      </c>
      <c r="H112" s="77">
        <v>15648000</v>
      </c>
      <c r="I112" s="78">
        <v>0</v>
      </c>
      <c r="J112" s="78">
        <v>1564800</v>
      </c>
      <c r="K112" s="21" t="s">
        <v>400</v>
      </c>
    </row>
    <row r="113" spans="1:11" ht="37.5" customHeight="1" x14ac:dyDescent="0.25">
      <c r="A113" s="123"/>
      <c r="B113" s="63">
        <v>82</v>
      </c>
      <c r="C113" s="19" t="s">
        <v>69</v>
      </c>
      <c r="D113" s="21" t="s">
        <v>441</v>
      </c>
      <c r="E113" s="21" t="s">
        <v>38</v>
      </c>
      <c r="F113" s="19" t="s">
        <v>208</v>
      </c>
      <c r="G113" s="76" t="s">
        <v>169</v>
      </c>
      <c r="H113" s="77">
        <v>6000000</v>
      </c>
      <c r="I113" s="78">
        <v>0</v>
      </c>
      <c r="J113" s="78">
        <v>600000</v>
      </c>
      <c r="K113" s="21" t="s">
        <v>442</v>
      </c>
    </row>
    <row r="114" spans="1:11" ht="37.5" customHeight="1" x14ac:dyDescent="0.25">
      <c r="A114" s="123"/>
      <c r="B114" s="63">
        <v>83</v>
      </c>
      <c r="C114" s="19" t="s">
        <v>69</v>
      </c>
      <c r="D114" s="21" t="s">
        <v>443</v>
      </c>
      <c r="E114" s="21" t="s">
        <v>51</v>
      </c>
      <c r="F114" s="19" t="s">
        <v>65</v>
      </c>
      <c r="G114" s="76" t="s">
        <v>169</v>
      </c>
      <c r="H114" s="77">
        <v>26044000</v>
      </c>
      <c r="I114" s="78">
        <v>0</v>
      </c>
      <c r="J114" s="78">
        <v>2604400</v>
      </c>
      <c r="K114" s="21" t="s">
        <v>449</v>
      </c>
    </row>
    <row r="115" spans="1:11" ht="37.5" customHeight="1" x14ac:dyDescent="0.25">
      <c r="A115" s="123"/>
      <c r="B115" s="63">
        <v>84</v>
      </c>
      <c r="C115" s="19" t="s">
        <v>69</v>
      </c>
      <c r="D115" s="21" t="s">
        <v>444</v>
      </c>
      <c r="E115" s="21" t="s">
        <v>64</v>
      </c>
      <c r="F115" s="19" t="s">
        <v>208</v>
      </c>
      <c r="G115" s="76" t="s">
        <v>169</v>
      </c>
      <c r="H115" s="77">
        <v>20624000</v>
      </c>
      <c r="I115" s="78">
        <v>0</v>
      </c>
      <c r="J115" s="78">
        <v>2062400</v>
      </c>
      <c r="K115" s="21" t="s">
        <v>400</v>
      </c>
    </row>
    <row r="116" spans="1:11" ht="37.5" customHeight="1" x14ac:dyDescent="0.25">
      <c r="A116" s="123"/>
      <c r="B116" s="63">
        <v>85</v>
      </c>
      <c r="C116" s="19" t="s">
        <v>69</v>
      </c>
      <c r="D116" s="21" t="s">
        <v>445</v>
      </c>
      <c r="E116" s="21" t="s">
        <v>37</v>
      </c>
      <c r="F116" s="19" t="s">
        <v>203</v>
      </c>
      <c r="G116" s="76" t="s">
        <v>169</v>
      </c>
      <c r="H116" s="77">
        <v>22328000</v>
      </c>
      <c r="I116" s="78">
        <v>0</v>
      </c>
      <c r="J116" s="78">
        <v>2232800</v>
      </c>
      <c r="K116" s="21" t="s">
        <v>400</v>
      </c>
    </row>
    <row r="117" spans="1:11" ht="37.5" customHeight="1" x14ac:dyDescent="0.25">
      <c r="A117" s="123"/>
      <c r="B117" s="63">
        <v>86</v>
      </c>
      <c r="C117" s="19" t="s">
        <v>69</v>
      </c>
      <c r="D117" s="21" t="s">
        <v>446</v>
      </c>
      <c r="E117" s="21" t="s">
        <v>61</v>
      </c>
      <c r="F117" s="19" t="s">
        <v>203</v>
      </c>
      <c r="G117" s="76" t="s">
        <v>169</v>
      </c>
      <c r="H117" s="77">
        <v>20624000</v>
      </c>
      <c r="I117" s="78">
        <v>0</v>
      </c>
      <c r="J117" s="78">
        <v>2062400</v>
      </c>
      <c r="K117" s="21" t="s">
        <v>400</v>
      </c>
    </row>
    <row r="118" spans="1:11" ht="37.5" customHeight="1" x14ac:dyDescent="0.25">
      <c r="A118" s="123"/>
      <c r="B118" s="63">
        <v>87</v>
      </c>
      <c r="C118" s="19" t="s">
        <v>69</v>
      </c>
      <c r="D118" s="21" t="s">
        <v>447</v>
      </c>
      <c r="E118" s="21" t="s">
        <v>51</v>
      </c>
      <c r="F118" s="19" t="s">
        <v>208</v>
      </c>
      <c r="G118" s="76" t="s">
        <v>169</v>
      </c>
      <c r="H118" s="77">
        <v>20624000</v>
      </c>
      <c r="I118" s="78">
        <v>0</v>
      </c>
      <c r="J118" s="78">
        <v>2062400</v>
      </c>
      <c r="K118" s="21" t="s">
        <v>400</v>
      </c>
    </row>
    <row r="119" spans="1:11" ht="37.5" customHeight="1" x14ac:dyDescent="0.25">
      <c r="A119" s="123"/>
      <c r="B119" s="63">
        <v>88</v>
      </c>
      <c r="C119" s="19" t="s">
        <v>69</v>
      </c>
      <c r="D119" s="21" t="s">
        <v>448</v>
      </c>
      <c r="E119" s="21" t="s">
        <v>53</v>
      </c>
      <c r="F119" s="19" t="s">
        <v>203</v>
      </c>
      <c r="G119" s="76" t="s">
        <v>169</v>
      </c>
      <c r="H119" s="77">
        <v>22328000</v>
      </c>
      <c r="I119" s="78">
        <v>0</v>
      </c>
      <c r="J119" s="78">
        <v>2232800</v>
      </c>
      <c r="K119" s="21" t="s">
        <v>400</v>
      </c>
    </row>
    <row r="120" spans="1:11" ht="37.5" customHeight="1" x14ac:dyDescent="0.25">
      <c r="A120" s="123"/>
      <c r="B120" s="63">
        <v>89</v>
      </c>
      <c r="C120" s="19" t="s">
        <v>69</v>
      </c>
      <c r="D120" s="21" t="s">
        <v>450</v>
      </c>
      <c r="E120" s="21" t="s">
        <v>38</v>
      </c>
      <c r="F120" s="19" t="s">
        <v>208</v>
      </c>
      <c r="G120" s="76" t="s">
        <v>169</v>
      </c>
      <c r="H120" s="77">
        <v>12496000</v>
      </c>
      <c r="I120" s="78">
        <v>0</v>
      </c>
      <c r="J120" s="78">
        <v>1249600</v>
      </c>
      <c r="K120" s="21" t="s">
        <v>410</v>
      </c>
    </row>
    <row r="121" spans="1:11" ht="37.5" customHeight="1" x14ac:dyDescent="0.25">
      <c r="A121" s="123"/>
      <c r="B121" s="63">
        <v>90</v>
      </c>
      <c r="C121" s="19" t="s">
        <v>69</v>
      </c>
      <c r="D121" s="21" t="s">
        <v>451</v>
      </c>
      <c r="E121" s="21" t="s">
        <v>53</v>
      </c>
      <c r="F121" s="19" t="s">
        <v>65</v>
      </c>
      <c r="G121" s="76" t="s">
        <v>169</v>
      </c>
      <c r="H121" s="77">
        <v>27704000</v>
      </c>
      <c r="I121" s="78">
        <v>0</v>
      </c>
      <c r="J121" s="78"/>
      <c r="K121" s="21" t="s">
        <v>458</v>
      </c>
    </row>
    <row r="122" spans="1:11" ht="37.5" customHeight="1" x14ac:dyDescent="0.25">
      <c r="A122" s="123"/>
      <c r="B122" s="63">
        <v>91</v>
      </c>
      <c r="C122" s="19" t="s">
        <v>69</v>
      </c>
      <c r="D122" s="21" t="s">
        <v>452</v>
      </c>
      <c r="E122" s="21" t="s">
        <v>53</v>
      </c>
      <c r="F122" s="19" t="s">
        <v>65</v>
      </c>
      <c r="G122" s="76" t="s">
        <v>169</v>
      </c>
      <c r="H122" s="77">
        <v>27704000</v>
      </c>
      <c r="I122" s="78">
        <v>0</v>
      </c>
      <c r="J122" s="78">
        <v>2770400</v>
      </c>
      <c r="K122" s="21" t="s">
        <v>381</v>
      </c>
    </row>
    <row r="123" spans="1:11" ht="37.5" customHeight="1" x14ac:dyDescent="0.25">
      <c r="A123" s="123"/>
      <c r="B123" s="63">
        <v>92</v>
      </c>
      <c r="C123" s="19" t="s">
        <v>69</v>
      </c>
      <c r="D123" s="21" t="s">
        <v>453</v>
      </c>
      <c r="E123" s="21" t="s">
        <v>53</v>
      </c>
      <c r="F123" s="19" t="s">
        <v>65</v>
      </c>
      <c r="G123" s="76" t="s">
        <v>169</v>
      </c>
      <c r="H123" s="77">
        <v>27704000</v>
      </c>
      <c r="I123" s="78">
        <v>0</v>
      </c>
      <c r="J123" s="78">
        <v>2770400</v>
      </c>
      <c r="K123" s="21" t="s">
        <v>381</v>
      </c>
    </row>
    <row r="124" spans="1:11" ht="37.5" customHeight="1" x14ac:dyDescent="0.25">
      <c r="A124" s="123"/>
      <c r="B124" s="63">
        <v>93</v>
      </c>
      <c r="C124" s="19" t="s">
        <v>69</v>
      </c>
      <c r="D124" s="21" t="s">
        <v>454</v>
      </c>
      <c r="E124" s="21" t="s">
        <v>54</v>
      </c>
      <c r="F124" s="19" t="s">
        <v>65</v>
      </c>
      <c r="G124" s="76" t="s">
        <v>169</v>
      </c>
      <c r="H124" s="77">
        <v>27704000</v>
      </c>
      <c r="I124" s="78">
        <v>0</v>
      </c>
      <c r="J124" s="78">
        <v>2770400</v>
      </c>
      <c r="K124" s="21" t="s">
        <v>381</v>
      </c>
    </row>
    <row r="125" spans="1:11" ht="37.5" customHeight="1" x14ac:dyDescent="0.25">
      <c r="A125" s="123"/>
      <c r="B125" s="63">
        <v>94</v>
      </c>
      <c r="C125" s="19" t="s">
        <v>69</v>
      </c>
      <c r="D125" s="21" t="s">
        <v>455</v>
      </c>
      <c r="E125" s="21" t="s">
        <v>39</v>
      </c>
      <c r="F125" s="19" t="s">
        <v>208</v>
      </c>
      <c r="G125" s="76" t="s">
        <v>169</v>
      </c>
      <c r="H125" s="77">
        <v>12496000</v>
      </c>
      <c r="I125" s="78">
        <v>0</v>
      </c>
      <c r="J125" s="78">
        <v>1249600</v>
      </c>
      <c r="K125" s="21" t="s">
        <v>381</v>
      </c>
    </row>
    <row r="126" spans="1:11" ht="37.5" customHeight="1" x14ac:dyDescent="0.25">
      <c r="A126" s="123"/>
      <c r="B126" s="63">
        <v>95</v>
      </c>
      <c r="C126" s="19" t="s">
        <v>69</v>
      </c>
      <c r="D126" s="21" t="s">
        <v>456</v>
      </c>
      <c r="E126" s="21" t="s">
        <v>39</v>
      </c>
      <c r="F126" s="19" t="s">
        <v>416</v>
      </c>
      <c r="G126" s="76" t="s">
        <v>169</v>
      </c>
      <c r="H126" s="77">
        <v>7488000</v>
      </c>
      <c r="I126" s="78">
        <v>0</v>
      </c>
      <c r="J126" s="78">
        <v>748800</v>
      </c>
      <c r="K126" s="21" t="s">
        <v>381</v>
      </c>
    </row>
    <row r="127" spans="1:11" ht="37.5" customHeight="1" x14ac:dyDescent="0.25">
      <c r="A127" s="123"/>
      <c r="B127" s="63">
        <v>96</v>
      </c>
      <c r="C127" s="19" t="s">
        <v>69</v>
      </c>
      <c r="D127" s="21" t="s">
        <v>457</v>
      </c>
      <c r="E127" s="21" t="s">
        <v>40</v>
      </c>
      <c r="F127" s="19" t="s">
        <v>416</v>
      </c>
      <c r="G127" s="76" t="s">
        <v>169</v>
      </c>
      <c r="H127" s="77">
        <v>6400000</v>
      </c>
      <c r="I127" s="78">
        <v>0</v>
      </c>
      <c r="J127" s="78">
        <v>640000</v>
      </c>
      <c r="K127" s="21" t="s">
        <v>381</v>
      </c>
    </row>
    <row r="128" spans="1:11" ht="37.5" customHeight="1" x14ac:dyDescent="0.25">
      <c r="A128" s="123"/>
      <c r="B128" s="63">
        <v>97</v>
      </c>
      <c r="C128" s="19" t="s">
        <v>69</v>
      </c>
      <c r="D128" s="21" t="s">
        <v>459</v>
      </c>
      <c r="E128" s="21" t="s">
        <v>40</v>
      </c>
      <c r="F128" s="19" t="s">
        <v>208</v>
      </c>
      <c r="G128" s="76" t="s">
        <v>169</v>
      </c>
      <c r="H128" s="77">
        <v>6400000</v>
      </c>
      <c r="I128" s="78">
        <v>0</v>
      </c>
      <c r="J128" s="78">
        <v>640000</v>
      </c>
      <c r="K128" s="21" t="s">
        <v>381</v>
      </c>
    </row>
    <row r="129" spans="1:11" ht="37.5" customHeight="1" x14ac:dyDescent="0.25">
      <c r="A129" s="123"/>
      <c r="B129" s="63">
        <v>98</v>
      </c>
      <c r="C129" s="19" t="s">
        <v>306</v>
      </c>
      <c r="D129" s="21" t="s">
        <v>307</v>
      </c>
      <c r="E129" s="21" t="s">
        <v>37</v>
      </c>
      <c r="F129" s="19" t="s">
        <v>328</v>
      </c>
      <c r="G129" s="76" t="s">
        <v>110</v>
      </c>
      <c r="H129" s="77">
        <v>72475600</v>
      </c>
      <c r="I129" s="78">
        <v>40777486.670000002</v>
      </c>
      <c r="J129" s="78">
        <v>31698113.329999998</v>
      </c>
      <c r="K129" s="21"/>
    </row>
    <row r="130" spans="1:11" ht="37.5" customHeight="1" x14ac:dyDescent="0.25">
      <c r="A130" s="123"/>
      <c r="B130" s="63">
        <v>99</v>
      </c>
      <c r="C130" s="19" t="s">
        <v>306</v>
      </c>
      <c r="D130" s="21" t="s">
        <v>308</v>
      </c>
      <c r="E130" s="21" t="s">
        <v>37</v>
      </c>
      <c r="F130" s="19" t="s">
        <v>329</v>
      </c>
      <c r="G130" s="76" t="s">
        <v>169</v>
      </c>
      <c r="H130" s="77">
        <v>18699000</v>
      </c>
      <c r="I130" s="78"/>
      <c r="J130" s="78">
        <v>0</v>
      </c>
      <c r="K130" s="21"/>
    </row>
    <row r="131" spans="1:11" ht="37.5" customHeight="1" x14ac:dyDescent="0.25">
      <c r="A131" s="123"/>
      <c r="B131" s="63">
        <v>100</v>
      </c>
      <c r="C131" s="19" t="s">
        <v>306</v>
      </c>
      <c r="D131" s="21" t="s">
        <v>309</v>
      </c>
      <c r="E131" s="21" t="s">
        <v>38</v>
      </c>
      <c r="F131" s="19" t="s">
        <v>330</v>
      </c>
      <c r="G131" s="76" t="s">
        <v>169</v>
      </c>
      <c r="H131" s="77">
        <v>7422200</v>
      </c>
      <c r="I131" s="78">
        <v>5312406.5599999996</v>
      </c>
      <c r="J131" s="78">
        <v>2109793.44</v>
      </c>
      <c r="K131" s="21"/>
    </row>
    <row r="132" spans="1:11" ht="37.5" customHeight="1" x14ac:dyDescent="0.25">
      <c r="A132" s="123"/>
      <c r="B132" s="63">
        <v>101</v>
      </c>
      <c r="C132" s="19" t="s">
        <v>306</v>
      </c>
      <c r="D132" s="21" t="s">
        <v>310</v>
      </c>
      <c r="E132" s="21" t="s">
        <v>152</v>
      </c>
      <c r="F132" s="19" t="s">
        <v>330</v>
      </c>
      <c r="G132" s="76" t="s">
        <v>170</v>
      </c>
      <c r="H132" s="77">
        <v>16014319</v>
      </c>
      <c r="I132" s="78">
        <v>16014319.02</v>
      </c>
      <c r="J132" s="78">
        <v>0</v>
      </c>
      <c r="K132" s="21"/>
    </row>
    <row r="133" spans="1:11" ht="37.5" customHeight="1" x14ac:dyDescent="0.25">
      <c r="A133" s="123"/>
      <c r="B133" s="63">
        <v>102</v>
      </c>
      <c r="C133" s="19" t="s">
        <v>306</v>
      </c>
      <c r="D133" s="21" t="s">
        <v>311</v>
      </c>
      <c r="E133" s="21" t="s">
        <v>51</v>
      </c>
      <c r="F133" s="19" t="s">
        <v>331</v>
      </c>
      <c r="G133" s="76">
        <v>2023</v>
      </c>
      <c r="H133" s="77">
        <v>4300000</v>
      </c>
      <c r="I133" s="78"/>
      <c r="J133" s="78">
        <v>0</v>
      </c>
      <c r="K133" s="21"/>
    </row>
    <row r="134" spans="1:11" ht="37.5" customHeight="1" x14ac:dyDescent="0.25">
      <c r="A134" s="123"/>
      <c r="B134" s="63">
        <v>103</v>
      </c>
      <c r="C134" s="19" t="s">
        <v>306</v>
      </c>
      <c r="D134" s="21" t="s">
        <v>312</v>
      </c>
      <c r="E134" s="21" t="s">
        <v>51</v>
      </c>
      <c r="F134" s="19" t="s">
        <v>332</v>
      </c>
      <c r="G134" s="76" t="s">
        <v>95</v>
      </c>
      <c r="H134" s="77">
        <v>1906536.64</v>
      </c>
      <c r="I134" s="78">
        <v>1906536.64</v>
      </c>
      <c r="J134" s="78">
        <v>0</v>
      </c>
      <c r="K134" s="21"/>
    </row>
    <row r="135" spans="1:11" ht="37.5" customHeight="1" x14ac:dyDescent="0.25">
      <c r="A135" s="123"/>
      <c r="B135" s="63">
        <v>104</v>
      </c>
      <c r="C135" s="19" t="s">
        <v>306</v>
      </c>
      <c r="D135" s="21" t="s">
        <v>311</v>
      </c>
      <c r="E135" s="21" t="s">
        <v>61</v>
      </c>
      <c r="F135" s="19" t="s">
        <v>331</v>
      </c>
      <c r="G135" s="76" t="s">
        <v>95</v>
      </c>
      <c r="H135" s="77">
        <v>9366952.25</v>
      </c>
      <c r="I135" s="78">
        <v>9366952.25</v>
      </c>
      <c r="J135" s="78">
        <v>0</v>
      </c>
      <c r="K135" s="21"/>
    </row>
    <row r="136" spans="1:11" ht="37.5" customHeight="1" x14ac:dyDescent="0.25">
      <c r="A136" s="123"/>
      <c r="B136" s="63">
        <v>105</v>
      </c>
      <c r="C136" s="19" t="s">
        <v>306</v>
      </c>
      <c r="D136" s="21" t="s">
        <v>313</v>
      </c>
      <c r="E136" s="21" t="s">
        <v>61</v>
      </c>
      <c r="F136" s="19" t="s">
        <v>333</v>
      </c>
      <c r="G136" s="76">
        <v>2023</v>
      </c>
      <c r="H136" s="77">
        <v>7080000</v>
      </c>
      <c r="I136" s="78"/>
      <c r="J136" s="78">
        <v>0</v>
      </c>
      <c r="K136" s="21"/>
    </row>
    <row r="137" spans="1:11" ht="37.5" customHeight="1" x14ac:dyDescent="0.25">
      <c r="A137" s="123"/>
      <c r="B137" s="63">
        <v>106</v>
      </c>
      <c r="C137" s="19" t="s">
        <v>306</v>
      </c>
      <c r="D137" s="21" t="s">
        <v>314</v>
      </c>
      <c r="E137" s="21" t="s">
        <v>58</v>
      </c>
      <c r="F137" s="19" t="s">
        <v>334</v>
      </c>
      <c r="G137" s="76">
        <v>2023</v>
      </c>
      <c r="H137" s="77">
        <v>11210000</v>
      </c>
      <c r="I137" s="78"/>
      <c r="J137" s="78">
        <v>0</v>
      </c>
      <c r="K137" s="21"/>
    </row>
    <row r="138" spans="1:11" ht="37.5" customHeight="1" x14ac:dyDescent="0.25">
      <c r="A138" s="123"/>
      <c r="B138" s="63">
        <v>107</v>
      </c>
      <c r="C138" s="19" t="s">
        <v>306</v>
      </c>
      <c r="D138" s="21" t="s">
        <v>315</v>
      </c>
      <c r="E138" s="21" t="s">
        <v>54</v>
      </c>
      <c r="F138" s="19" t="s">
        <v>335</v>
      </c>
      <c r="G138" s="76">
        <v>2023</v>
      </c>
      <c r="H138" s="77">
        <v>1416000</v>
      </c>
      <c r="I138" s="78"/>
      <c r="J138" s="78">
        <v>0</v>
      </c>
      <c r="K138" s="21"/>
    </row>
    <row r="139" spans="1:11" ht="37.5" customHeight="1" x14ac:dyDescent="0.25">
      <c r="A139" s="123"/>
      <c r="B139" s="63">
        <v>108</v>
      </c>
      <c r="C139" s="19" t="s">
        <v>306</v>
      </c>
      <c r="D139" s="21" t="s">
        <v>312</v>
      </c>
      <c r="E139" s="21" t="s">
        <v>54</v>
      </c>
      <c r="F139" s="19" t="s">
        <v>332</v>
      </c>
      <c r="G139" s="76" t="s">
        <v>124</v>
      </c>
      <c r="H139" s="77">
        <v>2068294.27</v>
      </c>
      <c r="I139" s="78">
        <v>2068294.27</v>
      </c>
      <c r="J139" s="78">
        <v>0</v>
      </c>
      <c r="K139" s="21"/>
    </row>
    <row r="140" spans="1:11" ht="37.5" customHeight="1" x14ac:dyDescent="0.25">
      <c r="A140" s="123"/>
      <c r="B140" s="63">
        <v>109</v>
      </c>
      <c r="C140" s="19" t="s">
        <v>306</v>
      </c>
      <c r="D140" s="21" t="s">
        <v>326</v>
      </c>
      <c r="E140" s="21" t="s">
        <v>54</v>
      </c>
      <c r="F140" s="19" t="s">
        <v>333</v>
      </c>
      <c r="G140" s="76" t="s">
        <v>95</v>
      </c>
      <c r="H140" s="77">
        <v>1403403.93</v>
      </c>
      <c r="I140" s="78">
        <v>1403403.93</v>
      </c>
      <c r="J140" s="78">
        <v>0</v>
      </c>
      <c r="K140" s="21"/>
    </row>
    <row r="141" spans="1:11" ht="37.5" customHeight="1" x14ac:dyDescent="0.25">
      <c r="A141" s="123"/>
      <c r="B141" s="63">
        <v>110</v>
      </c>
      <c r="C141" s="19" t="s">
        <v>306</v>
      </c>
      <c r="D141" s="21" t="s">
        <v>311</v>
      </c>
      <c r="E141" s="21" t="s">
        <v>39</v>
      </c>
      <c r="F141" s="19" t="s">
        <v>331</v>
      </c>
      <c r="G141" s="76" t="s">
        <v>95</v>
      </c>
      <c r="H141" s="77">
        <v>8948786.0899999999</v>
      </c>
      <c r="I141" s="78">
        <v>8948786.0899999999</v>
      </c>
      <c r="J141" s="78">
        <v>0</v>
      </c>
      <c r="K141" s="21"/>
    </row>
    <row r="142" spans="1:11" ht="37.5" customHeight="1" x14ac:dyDescent="0.25">
      <c r="A142" s="123"/>
      <c r="B142" s="63">
        <v>111</v>
      </c>
      <c r="C142" s="19" t="s">
        <v>306</v>
      </c>
      <c r="D142" s="21" t="s">
        <v>311</v>
      </c>
      <c r="E142" s="21" t="s">
        <v>64</v>
      </c>
      <c r="F142" s="19" t="s">
        <v>331</v>
      </c>
      <c r="G142" s="76" t="s">
        <v>95</v>
      </c>
      <c r="H142" s="77">
        <v>9720770.2699999996</v>
      </c>
      <c r="I142" s="78">
        <v>9720770.2699999996</v>
      </c>
      <c r="J142" s="78">
        <v>0</v>
      </c>
      <c r="K142" s="21"/>
    </row>
    <row r="143" spans="1:11" ht="37.5" customHeight="1" x14ac:dyDescent="0.25">
      <c r="A143" s="123"/>
      <c r="B143" s="63">
        <v>112</v>
      </c>
      <c r="C143" s="19" t="s">
        <v>306</v>
      </c>
      <c r="D143" s="21" t="s">
        <v>327</v>
      </c>
      <c r="E143" s="21" t="s">
        <v>64</v>
      </c>
      <c r="F143" s="19" t="s">
        <v>329</v>
      </c>
      <c r="G143" s="76" t="s">
        <v>95</v>
      </c>
      <c r="H143" s="77">
        <v>12154000</v>
      </c>
      <c r="I143" s="78">
        <v>8285115.6900000004</v>
      </c>
      <c r="J143" s="78">
        <v>3868884.31</v>
      </c>
      <c r="K143" s="21"/>
    </row>
    <row r="144" spans="1:11" ht="37.5" customHeight="1" x14ac:dyDescent="0.25">
      <c r="A144" s="123"/>
      <c r="B144" s="63">
        <v>113</v>
      </c>
      <c r="C144" s="19" t="s">
        <v>306</v>
      </c>
      <c r="D144" s="21" t="s">
        <v>312</v>
      </c>
      <c r="E144" s="21" t="s">
        <v>64</v>
      </c>
      <c r="F144" s="19" t="s">
        <v>332</v>
      </c>
      <c r="G144" s="76" t="s">
        <v>95</v>
      </c>
      <c r="H144" s="77">
        <v>2060731.88</v>
      </c>
      <c r="I144" s="78">
        <v>2060731.88</v>
      </c>
      <c r="J144" s="78">
        <v>0</v>
      </c>
      <c r="K144" s="21"/>
    </row>
    <row r="145" spans="1:12" ht="37.5" customHeight="1" x14ac:dyDescent="0.25">
      <c r="A145" s="123"/>
      <c r="B145" s="63">
        <v>114</v>
      </c>
      <c r="C145" s="19" t="s">
        <v>306</v>
      </c>
      <c r="D145" s="21" t="s">
        <v>311</v>
      </c>
      <c r="E145" s="21" t="s">
        <v>38</v>
      </c>
      <c r="F145" s="19" t="s">
        <v>331</v>
      </c>
      <c r="G145" s="76" t="s">
        <v>95</v>
      </c>
      <c r="H145" s="77">
        <v>8845273.3699999992</v>
      </c>
      <c r="I145" s="78">
        <v>8845273.3699999992</v>
      </c>
      <c r="J145" s="78">
        <v>0</v>
      </c>
      <c r="K145" s="21"/>
    </row>
    <row r="146" spans="1:12" ht="37.5" customHeight="1" x14ac:dyDescent="0.25">
      <c r="A146" s="123"/>
      <c r="B146" s="63">
        <v>115</v>
      </c>
      <c r="C146" s="19" t="s">
        <v>306</v>
      </c>
      <c r="D146" s="21" t="s">
        <v>316</v>
      </c>
      <c r="E146" s="21" t="s">
        <v>50</v>
      </c>
      <c r="F146" s="19" t="s">
        <v>333</v>
      </c>
      <c r="G146" s="76">
        <v>2023</v>
      </c>
      <c r="H146" s="77">
        <v>4720000</v>
      </c>
      <c r="I146" s="78">
        <v>0</v>
      </c>
      <c r="J146" s="78">
        <v>0</v>
      </c>
      <c r="K146" s="21"/>
    </row>
    <row r="147" spans="1:12" ht="37.5" customHeight="1" x14ac:dyDescent="0.25">
      <c r="A147" s="123"/>
      <c r="B147" s="63">
        <v>116</v>
      </c>
      <c r="C147" s="19" t="s">
        <v>306</v>
      </c>
      <c r="D147" s="21" t="s">
        <v>317</v>
      </c>
      <c r="E147" s="21" t="s">
        <v>50</v>
      </c>
      <c r="F147" s="19" t="s">
        <v>331</v>
      </c>
      <c r="G147" s="76" t="s">
        <v>169</v>
      </c>
      <c r="H147" s="77">
        <v>7363200</v>
      </c>
      <c r="I147" s="78">
        <v>3916711.83</v>
      </c>
      <c r="J147" s="78">
        <v>3916711.83</v>
      </c>
      <c r="K147" s="21"/>
    </row>
    <row r="148" spans="1:12" ht="37.5" customHeight="1" x14ac:dyDescent="0.25">
      <c r="A148" s="123"/>
      <c r="B148" s="63">
        <v>117</v>
      </c>
      <c r="C148" s="19" t="s">
        <v>306</v>
      </c>
      <c r="D148" s="21" t="s">
        <v>318</v>
      </c>
      <c r="E148" s="21" t="s">
        <v>39</v>
      </c>
      <c r="F148" s="19" t="s">
        <v>335</v>
      </c>
      <c r="G148" s="76">
        <v>2023</v>
      </c>
      <c r="H148" s="77">
        <v>1180000</v>
      </c>
      <c r="I148" s="78">
        <v>0</v>
      </c>
      <c r="J148" s="78">
        <v>0</v>
      </c>
      <c r="K148" s="21"/>
    </row>
    <row r="149" spans="1:12" ht="37.5" customHeight="1" x14ac:dyDescent="0.25">
      <c r="A149" s="123"/>
      <c r="B149" s="63">
        <v>118</v>
      </c>
      <c r="C149" s="19" t="s">
        <v>306</v>
      </c>
      <c r="D149" s="21" t="s">
        <v>319</v>
      </c>
      <c r="E149" s="21" t="s">
        <v>51</v>
      </c>
      <c r="F149" s="19" t="s">
        <v>336</v>
      </c>
      <c r="G149" s="76">
        <v>2023</v>
      </c>
      <c r="H149" s="77">
        <v>9558000</v>
      </c>
      <c r="I149" s="78">
        <v>0</v>
      </c>
      <c r="J149" s="78">
        <v>0</v>
      </c>
      <c r="K149" s="21"/>
    </row>
    <row r="150" spans="1:12" ht="37.5" customHeight="1" x14ac:dyDescent="0.25">
      <c r="A150" s="123"/>
      <c r="B150" s="63">
        <v>119</v>
      </c>
      <c r="C150" s="19" t="s">
        <v>306</v>
      </c>
      <c r="D150" s="21" t="s">
        <v>320</v>
      </c>
      <c r="E150" s="21" t="s">
        <v>152</v>
      </c>
      <c r="F150" s="19" t="s">
        <v>337</v>
      </c>
      <c r="G150" s="76" t="s">
        <v>169</v>
      </c>
      <c r="H150" s="77">
        <v>2867400</v>
      </c>
      <c r="I150" s="78">
        <v>1999366.63</v>
      </c>
      <c r="J150" s="78">
        <v>868033.37</v>
      </c>
      <c r="K150" s="21"/>
    </row>
    <row r="151" spans="1:12" ht="37.5" customHeight="1" x14ac:dyDescent="0.25">
      <c r="A151" s="123"/>
      <c r="B151" s="63">
        <v>120</v>
      </c>
      <c r="C151" s="19" t="s">
        <v>306</v>
      </c>
      <c r="D151" s="21" t="s">
        <v>321</v>
      </c>
      <c r="E151" s="21" t="s">
        <v>37</v>
      </c>
      <c r="F151" s="19" t="s">
        <v>153</v>
      </c>
      <c r="G151" s="76" t="s">
        <v>169</v>
      </c>
      <c r="H151" s="77">
        <v>22703200</v>
      </c>
      <c r="I151" s="78">
        <v>0</v>
      </c>
      <c r="J151" s="78">
        <v>22703200</v>
      </c>
      <c r="K151" s="21"/>
    </row>
    <row r="152" spans="1:12" ht="37.5" customHeight="1" x14ac:dyDescent="0.25">
      <c r="A152" s="123"/>
      <c r="B152" s="63">
        <v>121</v>
      </c>
      <c r="C152" s="19" t="s">
        <v>306</v>
      </c>
      <c r="D152" s="21" t="s">
        <v>322</v>
      </c>
      <c r="E152" s="21" t="s">
        <v>38</v>
      </c>
      <c r="F152" s="19" t="s">
        <v>153</v>
      </c>
      <c r="G152" s="76">
        <v>2023</v>
      </c>
      <c r="H152" s="77">
        <v>1652000</v>
      </c>
      <c r="I152" s="78">
        <v>0</v>
      </c>
      <c r="J152" s="78">
        <v>0</v>
      </c>
      <c r="K152" s="21"/>
    </row>
    <row r="153" spans="1:12" ht="37.5" customHeight="1" x14ac:dyDescent="0.25">
      <c r="A153" s="123"/>
      <c r="B153" s="63">
        <v>122</v>
      </c>
      <c r="C153" s="19" t="s">
        <v>306</v>
      </c>
      <c r="D153" s="21" t="s">
        <v>323</v>
      </c>
      <c r="E153" s="21" t="s">
        <v>38</v>
      </c>
      <c r="F153" s="19" t="s">
        <v>330</v>
      </c>
      <c r="G153" s="76">
        <v>2023</v>
      </c>
      <c r="H153" s="77">
        <v>8555000</v>
      </c>
      <c r="I153" s="78">
        <v>0</v>
      </c>
      <c r="J153" s="78">
        <v>0</v>
      </c>
      <c r="K153" s="21"/>
    </row>
    <row r="154" spans="1:12" ht="37.5" customHeight="1" x14ac:dyDescent="0.25">
      <c r="A154" s="123"/>
      <c r="B154" s="63">
        <v>123</v>
      </c>
      <c r="C154" s="19" t="s">
        <v>306</v>
      </c>
      <c r="D154" s="21" t="s">
        <v>324</v>
      </c>
      <c r="E154" s="21" t="s">
        <v>37</v>
      </c>
      <c r="F154" s="19" t="s">
        <v>335</v>
      </c>
      <c r="G154" s="76">
        <v>2023</v>
      </c>
      <c r="H154" s="77">
        <v>1892965</v>
      </c>
      <c r="I154" s="78">
        <v>0</v>
      </c>
      <c r="J154" s="78">
        <v>1892965</v>
      </c>
      <c r="K154" s="21"/>
    </row>
    <row r="155" spans="1:12" ht="37.5" customHeight="1" x14ac:dyDescent="0.25">
      <c r="A155" s="123"/>
      <c r="B155" s="63">
        <v>124</v>
      </c>
      <c r="C155" s="19" t="s">
        <v>306</v>
      </c>
      <c r="D155" s="21" t="s">
        <v>325</v>
      </c>
      <c r="E155" s="21" t="s">
        <v>37</v>
      </c>
      <c r="F155" s="19" t="s">
        <v>153</v>
      </c>
      <c r="G155" s="76">
        <v>2023</v>
      </c>
      <c r="H155" s="77">
        <v>11838221</v>
      </c>
      <c r="I155" s="78">
        <v>0</v>
      </c>
      <c r="J155" s="78">
        <v>0</v>
      </c>
      <c r="K155" s="21"/>
    </row>
    <row r="156" spans="1:12" ht="51" customHeight="1" x14ac:dyDescent="0.25">
      <c r="A156" s="39" t="s">
        <v>49</v>
      </c>
      <c r="B156" s="120"/>
      <c r="C156" s="121"/>
      <c r="D156" s="121"/>
      <c r="E156" s="122"/>
      <c r="F156" s="39" t="s">
        <v>4</v>
      </c>
      <c r="G156" s="72"/>
      <c r="H156" s="66">
        <f>SUM(H32:H155)</f>
        <v>2294884491.6999998</v>
      </c>
      <c r="I156" s="66">
        <f t="shared" ref="I156:J156" si="3">SUM(I32:I155)</f>
        <v>192630364.10000002</v>
      </c>
      <c r="J156" s="66">
        <f t="shared" si="3"/>
        <v>339235514.27999997</v>
      </c>
      <c r="K156" s="9"/>
    </row>
    <row r="157" spans="1:12" ht="51" customHeight="1" x14ac:dyDescent="0.25">
      <c r="A157" s="63"/>
      <c r="B157" s="63">
        <v>1</v>
      </c>
      <c r="C157" s="19" t="s">
        <v>487</v>
      </c>
      <c r="D157" s="21" t="s">
        <v>485</v>
      </c>
      <c r="E157" s="21" t="s">
        <v>25</v>
      </c>
      <c r="F157" s="19" t="s">
        <v>486</v>
      </c>
      <c r="G157" s="76" t="s">
        <v>281</v>
      </c>
      <c r="H157" s="77">
        <v>1740000000</v>
      </c>
      <c r="I157" s="78">
        <v>150000000</v>
      </c>
      <c r="J157" s="78">
        <v>400000000</v>
      </c>
      <c r="K157" s="21" t="s">
        <v>478</v>
      </c>
      <c r="L157" s="80"/>
    </row>
    <row r="158" spans="1:12" s="43" customFormat="1" ht="66" customHeight="1" x14ac:dyDescent="0.25">
      <c r="A158" s="39" t="s">
        <v>7</v>
      </c>
      <c r="B158" s="114"/>
      <c r="C158" s="115"/>
      <c r="D158" s="115"/>
      <c r="E158" s="116"/>
      <c r="F158" s="39" t="s">
        <v>5</v>
      </c>
      <c r="G158" s="72"/>
      <c r="H158" s="66">
        <f>SUM(H157)</f>
        <v>1740000000</v>
      </c>
      <c r="I158" s="66">
        <f t="shared" ref="I158:J158" si="4">SUM(I157)</f>
        <v>150000000</v>
      </c>
      <c r="J158" s="66">
        <f t="shared" si="4"/>
        <v>400000000</v>
      </c>
      <c r="K158" s="42"/>
    </row>
    <row r="159" spans="1:12" s="43" customFormat="1" ht="56.25" customHeight="1" x14ac:dyDescent="0.25">
      <c r="A159" s="118" t="s">
        <v>12</v>
      </c>
      <c r="B159" s="63">
        <v>1</v>
      </c>
      <c r="C159" s="19" t="s">
        <v>32</v>
      </c>
      <c r="D159" s="21" t="s">
        <v>480</v>
      </c>
      <c r="E159" s="21" t="s">
        <v>25</v>
      </c>
      <c r="F159" s="19" t="s">
        <v>481</v>
      </c>
      <c r="G159" s="76" t="s">
        <v>291</v>
      </c>
      <c r="H159" s="77">
        <v>2000000</v>
      </c>
      <c r="I159" s="78">
        <v>0</v>
      </c>
      <c r="J159" s="78">
        <v>2000000</v>
      </c>
      <c r="K159" s="21" t="s">
        <v>482</v>
      </c>
    </row>
    <row r="160" spans="1:12" ht="45.75" customHeight="1" x14ac:dyDescent="0.25">
      <c r="A160" s="119"/>
      <c r="B160" s="63">
        <v>2</v>
      </c>
      <c r="C160" s="19" t="s">
        <v>32</v>
      </c>
      <c r="D160" s="21" t="s">
        <v>483</v>
      </c>
      <c r="E160" s="21" t="s">
        <v>25</v>
      </c>
      <c r="F160" s="19" t="s">
        <v>484</v>
      </c>
      <c r="G160" s="76" t="s">
        <v>291</v>
      </c>
      <c r="H160" s="77">
        <v>50100000</v>
      </c>
      <c r="I160" s="78">
        <v>0</v>
      </c>
      <c r="J160" s="78">
        <v>50100000</v>
      </c>
      <c r="K160" s="21" t="s">
        <v>476</v>
      </c>
    </row>
    <row r="161" spans="1:11" s="43" customFormat="1" ht="48.75" customHeight="1" x14ac:dyDescent="0.25">
      <c r="A161" s="39" t="s">
        <v>12</v>
      </c>
      <c r="B161" s="114"/>
      <c r="C161" s="115"/>
      <c r="D161" s="115"/>
      <c r="E161" s="116"/>
      <c r="F161" s="39" t="s">
        <v>5</v>
      </c>
      <c r="G161" s="72"/>
      <c r="H161" s="66">
        <f>SUM(H159:H160)</f>
        <v>52100000</v>
      </c>
      <c r="I161" s="66">
        <f t="shared" ref="I161:J161" si="5">SUM(I159:I160)</f>
        <v>0</v>
      </c>
      <c r="J161" s="66">
        <f t="shared" si="5"/>
        <v>52100000</v>
      </c>
      <c r="K161" s="42"/>
    </row>
    <row r="162" spans="1:11" ht="23.25" customHeight="1" x14ac:dyDescent="0.25">
      <c r="A162" s="117" t="s">
        <v>10</v>
      </c>
      <c r="B162" s="12">
        <v>1</v>
      </c>
      <c r="C162" s="19" t="s">
        <v>137</v>
      </c>
      <c r="D162" s="21" t="s">
        <v>488</v>
      </c>
      <c r="E162" s="21" t="s">
        <v>25</v>
      </c>
      <c r="F162" s="19" t="s">
        <v>489</v>
      </c>
      <c r="G162" s="76" t="s">
        <v>490</v>
      </c>
      <c r="H162" s="77">
        <v>53500000</v>
      </c>
      <c r="I162" s="78">
        <v>0</v>
      </c>
      <c r="J162" s="78">
        <v>1000000</v>
      </c>
      <c r="K162" s="21" t="s">
        <v>491</v>
      </c>
    </row>
    <row r="163" spans="1:11" ht="37.5" customHeight="1" x14ac:dyDescent="0.25">
      <c r="A163" s="117"/>
      <c r="B163" s="12">
        <v>2</v>
      </c>
      <c r="C163" s="19" t="s">
        <v>137</v>
      </c>
      <c r="D163" s="21" t="s">
        <v>492</v>
      </c>
      <c r="E163" s="21" t="s">
        <v>25</v>
      </c>
      <c r="F163" s="19" t="s">
        <v>493</v>
      </c>
      <c r="G163" s="76" t="s">
        <v>494</v>
      </c>
      <c r="H163" s="77">
        <v>51400000</v>
      </c>
      <c r="I163" s="78">
        <v>0</v>
      </c>
      <c r="J163" s="78">
        <v>1000000</v>
      </c>
      <c r="K163" s="21" t="s">
        <v>478</v>
      </c>
    </row>
    <row r="164" spans="1:11" ht="37.5" customHeight="1" x14ac:dyDescent="0.25">
      <c r="A164" s="117"/>
      <c r="B164" s="12">
        <v>3</v>
      </c>
      <c r="C164" s="19" t="s">
        <v>495</v>
      </c>
      <c r="D164" s="21" t="s">
        <v>496</v>
      </c>
      <c r="E164" s="21" t="s">
        <v>25</v>
      </c>
      <c r="F164" s="19" t="s">
        <v>497</v>
      </c>
      <c r="G164" s="76" t="s">
        <v>212</v>
      </c>
      <c r="H164" s="77">
        <v>122475000</v>
      </c>
      <c r="I164" s="78">
        <v>0</v>
      </c>
      <c r="J164" s="78">
        <v>15000000</v>
      </c>
      <c r="K164" s="21" t="s">
        <v>478</v>
      </c>
    </row>
    <row r="165" spans="1:11" ht="47.25" customHeight="1" x14ac:dyDescent="0.25">
      <c r="A165" s="117"/>
      <c r="B165" s="12">
        <v>4</v>
      </c>
      <c r="C165" s="19" t="s">
        <v>216</v>
      </c>
      <c r="D165" s="21" t="s">
        <v>217</v>
      </c>
      <c r="E165" s="21" t="s">
        <v>37</v>
      </c>
      <c r="F165" s="19" t="s">
        <v>218</v>
      </c>
      <c r="G165" s="76" t="s">
        <v>291</v>
      </c>
      <c r="H165" s="77">
        <v>1300000</v>
      </c>
      <c r="I165" s="78">
        <v>130000</v>
      </c>
      <c r="J165" s="78">
        <v>0</v>
      </c>
      <c r="K165" s="21"/>
    </row>
    <row r="166" spans="1:11" ht="50.25" customHeight="1" x14ac:dyDescent="0.25">
      <c r="A166" s="117"/>
      <c r="B166" s="12">
        <v>5</v>
      </c>
      <c r="C166" s="19" t="s">
        <v>70</v>
      </c>
      <c r="D166" s="21" t="s">
        <v>342</v>
      </c>
      <c r="E166" s="21" t="s">
        <v>25</v>
      </c>
      <c r="F166" s="19"/>
      <c r="G166" s="76" t="s">
        <v>291</v>
      </c>
      <c r="H166" s="77">
        <v>18000</v>
      </c>
      <c r="I166" s="78">
        <v>0</v>
      </c>
      <c r="J166" s="78">
        <v>18000</v>
      </c>
      <c r="K166" s="21"/>
    </row>
    <row r="167" spans="1:11" ht="50.25" customHeight="1" x14ac:dyDescent="0.25">
      <c r="A167" s="117"/>
      <c r="B167" s="12">
        <v>6</v>
      </c>
      <c r="C167" s="19" t="s">
        <v>70</v>
      </c>
      <c r="D167" s="21" t="s">
        <v>343</v>
      </c>
      <c r="E167" s="21" t="s">
        <v>25</v>
      </c>
      <c r="F167" s="19"/>
      <c r="G167" s="76" t="s">
        <v>291</v>
      </c>
      <c r="H167" s="77">
        <v>50000</v>
      </c>
      <c r="I167" s="78">
        <v>0</v>
      </c>
      <c r="J167" s="78">
        <v>50000</v>
      </c>
      <c r="K167" s="21"/>
    </row>
    <row r="168" spans="1:11" ht="50.25" customHeight="1" x14ac:dyDescent="0.25">
      <c r="A168" s="117"/>
      <c r="B168" s="12">
        <v>7</v>
      </c>
      <c r="C168" s="19" t="s">
        <v>70</v>
      </c>
      <c r="D168" s="21" t="s">
        <v>343</v>
      </c>
      <c r="E168" s="21" t="s">
        <v>25</v>
      </c>
      <c r="F168" s="19"/>
      <c r="G168" s="76" t="s">
        <v>291</v>
      </c>
      <c r="H168" s="77">
        <v>50000</v>
      </c>
      <c r="I168" s="78">
        <v>0</v>
      </c>
      <c r="J168" s="78">
        <v>50000</v>
      </c>
      <c r="K168" s="21"/>
    </row>
    <row r="169" spans="1:11" ht="50.25" customHeight="1" x14ac:dyDescent="0.25">
      <c r="A169" s="117"/>
      <c r="B169" s="12">
        <v>8</v>
      </c>
      <c r="C169" s="19" t="s">
        <v>70</v>
      </c>
      <c r="D169" s="21" t="s">
        <v>344</v>
      </c>
      <c r="E169" s="21" t="s">
        <v>25</v>
      </c>
      <c r="F169" s="19"/>
      <c r="G169" s="76" t="s">
        <v>291</v>
      </c>
      <c r="H169" s="77">
        <v>59000</v>
      </c>
      <c r="I169" s="78">
        <v>0</v>
      </c>
      <c r="J169" s="78">
        <v>59000</v>
      </c>
      <c r="K169" s="21"/>
    </row>
    <row r="170" spans="1:11" ht="50.25" customHeight="1" x14ac:dyDescent="0.25">
      <c r="A170" s="117"/>
      <c r="B170" s="12">
        <v>9</v>
      </c>
      <c r="C170" s="19" t="s">
        <v>70</v>
      </c>
      <c r="D170" s="21" t="s">
        <v>344</v>
      </c>
      <c r="E170" s="21" t="s">
        <v>25</v>
      </c>
      <c r="F170" s="19" t="s">
        <v>72</v>
      </c>
      <c r="G170" s="76" t="s">
        <v>291</v>
      </c>
      <c r="H170" s="77">
        <v>65000</v>
      </c>
      <c r="I170" s="78">
        <v>0</v>
      </c>
      <c r="J170" s="78">
        <v>65000</v>
      </c>
      <c r="K170" s="21"/>
    </row>
    <row r="171" spans="1:11" ht="50.25" customHeight="1" x14ac:dyDescent="0.25">
      <c r="A171" s="117"/>
      <c r="B171" s="12">
        <v>10</v>
      </c>
      <c r="C171" s="19" t="s">
        <v>70</v>
      </c>
      <c r="D171" s="21" t="s">
        <v>119</v>
      </c>
      <c r="E171" s="21" t="s">
        <v>25</v>
      </c>
      <c r="F171" s="19" t="s">
        <v>72</v>
      </c>
      <c r="G171" s="76" t="s">
        <v>291</v>
      </c>
      <c r="H171" s="77">
        <v>355800</v>
      </c>
      <c r="I171" s="78">
        <v>0</v>
      </c>
      <c r="J171" s="78">
        <v>355800</v>
      </c>
      <c r="K171" s="21"/>
    </row>
    <row r="172" spans="1:11" ht="50.25" customHeight="1" x14ac:dyDescent="0.25">
      <c r="A172" s="117"/>
      <c r="B172" s="12">
        <v>11</v>
      </c>
      <c r="C172" s="19" t="s">
        <v>70</v>
      </c>
      <c r="D172" s="21" t="s">
        <v>71</v>
      </c>
      <c r="E172" s="21" t="s">
        <v>25</v>
      </c>
      <c r="F172" s="19" t="s">
        <v>72</v>
      </c>
      <c r="G172" s="76" t="s">
        <v>291</v>
      </c>
      <c r="H172" s="77">
        <v>40000</v>
      </c>
      <c r="I172" s="78">
        <v>0</v>
      </c>
      <c r="J172" s="78">
        <v>40000</v>
      </c>
      <c r="K172" s="21"/>
    </row>
    <row r="173" spans="1:11" ht="50.25" customHeight="1" x14ac:dyDescent="0.25">
      <c r="A173" s="117"/>
      <c r="B173" s="12">
        <v>12</v>
      </c>
      <c r="C173" s="19" t="s">
        <v>70</v>
      </c>
      <c r="D173" s="21" t="s">
        <v>345</v>
      </c>
      <c r="E173" s="21" t="s">
        <v>25</v>
      </c>
      <c r="F173" s="19" t="s">
        <v>72</v>
      </c>
      <c r="G173" s="76" t="s">
        <v>291</v>
      </c>
      <c r="H173" s="77">
        <v>30000</v>
      </c>
      <c r="I173" s="78">
        <v>0</v>
      </c>
      <c r="J173" s="78">
        <v>30000</v>
      </c>
      <c r="K173" s="21"/>
    </row>
    <row r="174" spans="1:11" ht="50.25" customHeight="1" x14ac:dyDescent="0.25">
      <c r="A174" s="117"/>
      <c r="B174" s="12">
        <v>13</v>
      </c>
      <c r="C174" s="19" t="s">
        <v>70</v>
      </c>
      <c r="D174" s="21" t="s">
        <v>346</v>
      </c>
      <c r="E174" s="21" t="s">
        <v>25</v>
      </c>
      <c r="F174" s="19" t="s">
        <v>72</v>
      </c>
      <c r="G174" s="76" t="s">
        <v>291</v>
      </c>
      <c r="H174" s="77">
        <v>15000</v>
      </c>
      <c r="I174" s="78">
        <v>0</v>
      </c>
      <c r="J174" s="78">
        <v>15000</v>
      </c>
      <c r="K174" s="21"/>
    </row>
    <row r="175" spans="1:11" ht="50.25" customHeight="1" x14ac:dyDescent="0.25">
      <c r="A175" s="117"/>
      <c r="B175" s="12">
        <v>14</v>
      </c>
      <c r="C175" s="19" t="s">
        <v>70</v>
      </c>
      <c r="D175" s="21" t="s">
        <v>347</v>
      </c>
      <c r="E175" s="21" t="s">
        <v>25</v>
      </c>
      <c r="F175" s="19" t="s">
        <v>72</v>
      </c>
      <c r="G175" s="76" t="s">
        <v>291</v>
      </c>
      <c r="H175" s="77">
        <v>320000</v>
      </c>
      <c r="I175" s="78">
        <v>0</v>
      </c>
      <c r="J175" s="78">
        <v>320000</v>
      </c>
      <c r="K175" s="21"/>
    </row>
    <row r="176" spans="1:11" ht="50.25" customHeight="1" x14ac:dyDescent="0.25">
      <c r="A176" s="117"/>
      <c r="B176" s="12">
        <v>15</v>
      </c>
      <c r="C176" s="19" t="s">
        <v>70</v>
      </c>
      <c r="D176" s="21" t="s">
        <v>220</v>
      </c>
      <c r="E176" s="21" t="s">
        <v>25</v>
      </c>
      <c r="F176" s="19" t="s">
        <v>72</v>
      </c>
      <c r="G176" s="76" t="s">
        <v>291</v>
      </c>
      <c r="H176" s="77">
        <v>822538</v>
      </c>
      <c r="I176" s="78">
        <v>0</v>
      </c>
      <c r="J176" s="78">
        <v>822538</v>
      </c>
      <c r="K176" s="21"/>
    </row>
    <row r="177" spans="1:11" ht="50.25" customHeight="1" x14ac:dyDescent="0.25">
      <c r="A177" s="117"/>
      <c r="B177" s="12">
        <v>16</v>
      </c>
      <c r="C177" s="19" t="s">
        <v>70</v>
      </c>
      <c r="D177" s="21" t="s">
        <v>348</v>
      </c>
      <c r="E177" s="21" t="s">
        <v>25</v>
      </c>
      <c r="F177" s="19" t="s">
        <v>72</v>
      </c>
      <c r="G177" s="76" t="s">
        <v>291</v>
      </c>
      <c r="H177" s="77">
        <v>100000</v>
      </c>
      <c r="I177" s="78">
        <v>0</v>
      </c>
      <c r="J177" s="78">
        <v>100000</v>
      </c>
      <c r="K177" s="21"/>
    </row>
    <row r="178" spans="1:11" ht="50.25" customHeight="1" x14ac:dyDescent="0.25">
      <c r="A178" s="117"/>
      <c r="B178" s="12">
        <v>17</v>
      </c>
      <c r="C178" s="19" t="s">
        <v>70</v>
      </c>
      <c r="D178" s="21" t="s">
        <v>219</v>
      </c>
      <c r="E178" s="21" t="s">
        <v>25</v>
      </c>
      <c r="F178" s="19" t="s">
        <v>72</v>
      </c>
      <c r="G178" s="76" t="s">
        <v>291</v>
      </c>
      <c r="H178" s="77">
        <v>100000</v>
      </c>
      <c r="I178" s="78">
        <v>0</v>
      </c>
      <c r="J178" s="78">
        <v>100000</v>
      </c>
      <c r="K178" s="21"/>
    </row>
    <row r="179" spans="1:11" ht="50.25" customHeight="1" x14ac:dyDescent="0.25">
      <c r="A179" s="117"/>
      <c r="B179" s="12">
        <v>18</v>
      </c>
      <c r="C179" s="19" t="s">
        <v>70</v>
      </c>
      <c r="D179" s="21" t="s">
        <v>349</v>
      </c>
      <c r="E179" s="21" t="s">
        <v>25</v>
      </c>
      <c r="F179" s="19" t="s">
        <v>72</v>
      </c>
      <c r="G179" s="76" t="s">
        <v>291</v>
      </c>
      <c r="H179" s="77">
        <v>25000</v>
      </c>
      <c r="I179" s="78">
        <v>0</v>
      </c>
      <c r="J179" s="78">
        <v>25000</v>
      </c>
      <c r="K179" s="21"/>
    </row>
    <row r="180" spans="1:11" ht="50.25" customHeight="1" x14ac:dyDescent="0.25">
      <c r="A180" s="117"/>
      <c r="B180" s="12">
        <v>19</v>
      </c>
      <c r="C180" s="19" t="s">
        <v>70</v>
      </c>
      <c r="D180" s="21" t="s">
        <v>350</v>
      </c>
      <c r="E180" s="21" t="s">
        <v>25</v>
      </c>
      <c r="F180" s="19" t="s">
        <v>72</v>
      </c>
      <c r="G180" s="76" t="s">
        <v>291</v>
      </c>
      <c r="H180" s="77">
        <v>100000</v>
      </c>
      <c r="I180" s="78">
        <v>0</v>
      </c>
      <c r="J180" s="78">
        <v>100000</v>
      </c>
      <c r="K180" s="21"/>
    </row>
    <row r="181" spans="1:11" ht="50.25" customHeight="1" x14ac:dyDescent="0.25">
      <c r="A181" s="117"/>
      <c r="B181" s="12">
        <v>20</v>
      </c>
      <c r="C181" s="19" t="s">
        <v>70</v>
      </c>
      <c r="D181" s="21" t="s">
        <v>351</v>
      </c>
      <c r="E181" s="21" t="s">
        <v>25</v>
      </c>
      <c r="F181" s="19" t="s">
        <v>72</v>
      </c>
      <c r="G181" s="76" t="s">
        <v>291</v>
      </c>
      <c r="H181" s="77">
        <v>20000</v>
      </c>
      <c r="I181" s="78">
        <v>0</v>
      </c>
      <c r="J181" s="78">
        <v>20000</v>
      </c>
      <c r="K181" s="21"/>
    </row>
    <row r="182" spans="1:11" ht="50.25" customHeight="1" x14ac:dyDescent="0.25">
      <c r="A182" s="117"/>
      <c r="B182" s="12">
        <v>21</v>
      </c>
      <c r="C182" s="19" t="s">
        <v>70</v>
      </c>
      <c r="D182" s="21" t="s">
        <v>352</v>
      </c>
      <c r="E182" s="21" t="s">
        <v>25</v>
      </c>
      <c r="F182" s="19" t="s">
        <v>72</v>
      </c>
      <c r="G182" s="76" t="s">
        <v>291</v>
      </c>
      <c r="H182" s="77">
        <v>8300</v>
      </c>
      <c r="I182" s="78">
        <v>0</v>
      </c>
      <c r="J182" s="78">
        <v>8300</v>
      </c>
      <c r="K182" s="21"/>
    </row>
    <row r="183" spans="1:11" ht="50.25" customHeight="1" x14ac:dyDescent="0.25">
      <c r="A183" s="117"/>
      <c r="B183" s="12">
        <v>22</v>
      </c>
      <c r="C183" s="19" t="s">
        <v>74</v>
      </c>
      <c r="D183" s="21" t="s">
        <v>305</v>
      </c>
      <c r="E183" s="21" t="s">
        <v>25</v>
      </c>
      <c r="F183" s="19" t="s">
        <v>75</v>
      </c>
      <c r="G183" s="76">
        <v>2023</v>
      </c>
      <c r="H183" s="77">
        <v>599981</v>
      </c>
      <c r="I183" s="78">
        <v>0</v>
      </c>
      <c r="J183" s="78">
        <v>599981</v>
      </c>
      <c r="K183" s="21"/>
    </row>
    <row r="184" spans="1:11" ht="50.25" customHeight="1" x14ac:dyDescent="0.25">
      <c r="A184" s="117"/>
      <c r="B184" s="12">
        <v>23</v>
      </c>
      <c r="C184" s="19" t="s">
        <v>74</v>
      </c>
      <c r="D184" s="21" t="s">
        <v>304</v>
      </c>
      <c r="E184" s="21" t="s">
        <v>25</v>
      </c>
      <c r="F184" s="19" t="s">
        <v>75</v>
      </c>
      <c r="G184" s="76">
        <v>2023</v>
      </c>
      <c r="H184" s="77">
        <v>184386</v>
      </c>
      <c r="I184" s="78">
        <v>0</v>
      </c>
      <c r="J184" s="78">
        <v>184386</v>
      </c>
      <c r="K184" s="21"/>
    </row>
    <row r="185" spans="1:11" ht="50.25" customHeight="1" x14ac:dyDescent="0.25">
      <c r="A185" s="117"/>
      <c r="B185" s="12">
        <v>24</v>
      </c>
      <c r="C185" s="19" t="s">
        <v>74</v>
      </c>
      <c r="D185" s="21" t="s">
        <v>73</v>
      </c>
      <c r="E185" s="21" t="s">
        <v>25</v>
      </c>
      <c r="F185" s="19" t="s">
        <v>75</v>
      </c>
      <c r="G185" s="76">
        <v>2023</v>
      </c>
      <c r="H185" s="77">
        <v>101988</v>
      </c>
      <c r="I185" s="78">
        <v>0</v>
      </c>
      <c r="J185" s="78">
        <v>180000</v>
      </c>
      <c r="K185" s="21"/>
    </row>
    <row r="186" spans="1:11" ht="50.25" customHeight="1" x14ac:dyDescent="0.25">
      <c r="A186" s="117"/>
      <c r="B186" s="12">
        <v>25</v>
      </c>
      <c r="C186" s="19" t="s">
        <v>74</v>
      </c>
      <c r="D186" s="21" t="s">
        <v>142</v>
      </c>
      <c r="E186" s="21" t="s">
        <v>25</v>
      </c>
      <c r="F186" s="19" t="s">
        <v>75</v>
      </c>
      <c r="G186" s="76">
        <v>2023</v>
      </c>
      <c r="H186" s="77">
        <v>54990</v>
      </c>
      <c r="I186" s="78">
        <v>0</v>
      </c>
      <c r="J186" s="78">
        <v>54990</v>
      </c>
      <c r="K186" s="21"/>
    </row>
    <row r="187" spans="1:11" ht="50.25" customHeight="1" x14ac:dyDescent="0.25">
      <c r="A187" s="117"/>
      <c r="B187" s="12">
        <v>26</v>
      </c>
      <c r="C187" s="19" t="s">
        <v>74</v>
      </c>
      <c r="D187" s="21" t="s">
        <v>303</v>
      </c>
      <c r="E187" s="21" t="s">
        <v>25</v>
      </c>
      <c r="F187" s="19" t="s">
        <v>75</v>
      </c>
      <c r="G187" s="76">
        <v>2023</v>
      </c>
      <c r="H187" s="77">
        <v>11809940</v>
      </c>
      <c r="I187" s="78">
        <v>0</v>
      </c>
      <c r="J187" s="78">
        <v>0</v>
      </c>
      <c r="K187" s="21"/>
    </row>
    <row r="188" spans="1:11" ht="50.25" customHeight="1" x14ac:dyDescent="0.25">
      <c r="A188" s="117"/>
      <c r="B188" s="12">
        <v>27</v>
      </c>
      <c r="C188" s="19" t="s">
        <v>74</v>
      </c>
      <c r="D188" s="21" t="s">
        <v>221</v>
      </c>
      <c r="E188" s="21" t="s">
        <v>25</v>
      </c>
      <c r="F188" s="19" t="s">
        <v>75</v>
      </c>
      <c r="G188" s="76">
        <v>2023</v>
      </c>
      <c r="H188" s="77">
        <v>33988</v>
      </c>
      <c r="I188" s="78">
        <v>0</v>
      </c>
      <c r="J188" s="78">
        <v>33988</v>
      </c>
      <c r="K188" s="21"/>
    </row>
    <row r="189" spans="1:11" s="43" customFormat="1" ht="54" customHeight="1" x14ac:dyDescent="0.25">
      <c r="A189" s="31" t="s">
        <v>10</v>
      </c>
      <c r="B189" s="114"/>
      <c r="C189" s="115"/>
      <c r="D189" s="115"/>
      <c r="E189" s="116"/>
      <c r="F189" s="39" t="s">
        <v>5</v>
      </c>
      <c r="G189" s="72"/>
      <c r="H189" s="66">
        <f>SUM(H162:H188)</f>
        <v>243638911</v>
      </c>
      <c r="I189" s="66">
        <f>SUM(I162:I188)</f>
        <v>130000</v>
      </c>
      <c r="J189" s="66">
        <f>SUM(J162:J188)</f>
        <v>20231983</v>
      </c>
      <c r="K189" s="42"/>
    </row>
    <row r="190" spans="1:11" s="43" customFormat="1" ht="54" customHeight="1" x14ac:dyDescent="0.25">
      <c r="A190" s="54"/>
      <c r="B190" s="12">
        <v>1</v>
      </c>
      <c r="C190" s="19" t="s">
        <v>76</v>
      </c>
      <c r="D190" s="21" t="s">
        <v>466</v>
      </c>
      <c r="E190" s="21" t="s">
        <v>152</v>
      </c>
      <c r="F190" s="19" t="s">
        <v>78</v>
      </c>
      <c r="G190" s="76" t="s">
        <v>291</v>
      </c>
      <c r="H190" s="77">
        <v>600000</v>
      </c>
      <c r="I190" s="78">
        <v>0</v>
      </c>
      <c r="J190" s="78">
        <v>600000</v>
      </c>
      <c r="K190" s="21"/>
    </row>
    <row r="191" spans="1:11" ht="65.25" customHeight="1" x14ac:dyDescent="0.25">
      <c r="A191" s="54"/>
      <c r="B191" s="12">
        <v>2</v>
      </c>
      <c r="C191" s="19" t="s">
        <v>76</v>
      </c>
      <c r="D191" s="21" t="s">
        <v>121</v>
      </c>
      <c r="E191" s="21" t="s">
        <v>39</v>
      </c>
      <c r="F191" s="19" t="s">
        <v>122</v>
      </c>
      <c r="G191" s="76" t="s">
        <v>291</v>
      </c>
      <c r="H191" s="77">
        <v>3000000</v>
      </c>
      <c r="I191" s="78">
        <v>0</v>
      </c>
      <c r="J191" s="78">
        <v>3000000</v>
      </c>
      <c r="K191" s="21"/>
    </row>
    <row r="192" spans="1:11" s="43" customFormat="1" ht="63" customHeight="1" x14ac:dyDescent="0.25">
      <c r="A192" s="39" t="s">
        <v>123</v>
      </c>
      <c r="B192" s="114"/>
      <c r="C192" s="115"/>
      <c r="D192" s="115"/>
      <c r="E192" s="116"/>
      <c r="F192" s="39" t="s">
        <v>5</v>
      </c>
      <c r="G192" s="72"/>
      <c r="H192" s="66">
        <f>SUM(H190:H191)</f>
        <v>3600000</v>
      </c>
      <c r="I192" s="66">
        <f t="shared" ref="I192:J192" si="6">SUM(I190:I191)</f>
        <v>0</v>
      </c>
      <c r="J192" s="66">
        <f t="shared" si="6"/>
        <v>3600000</v>
      </c>
      <c r="K192" s="42"/>
    </row>
    <row r="193" spans="1:16" ht="36" customHeight="1" x14ac:dyDescent="0.25">
      <c r="A193" s="125"/>
      <c r="B193" s="12">
        <v>1</v>
      </c>
      <c r="C193" s="19" t="s">
        <v>180</v>
      </c>
      <c r="D193" s="21" t="s">
        <v>181</v>
      </c>
      <c r="E193" s="21" t="s">
        <v>48</v>
      </c>
      <c r="F193" s="19" t="s">
        <v>182</v>
      </c>
      <c r="G193" s="76" t="s">
        <v>95</v>
      </c>
      <c r="H193" s="77">
        <v>12000000</v>
      </c>
      <c r="I193" s="78">
        <v>11000000</v>
      </c>
      <c r="J193" s="78">
        <v>1000000</v>
      </c>
      <c r="K193" s="21" t="s">
        <v>476</v>
      </c>
      <c r="P193" s="1"/>
    </row>
    <row r="194" spans="1:16" ht="36" customHeight="1" x14ac:dyDescent="0.25">
      <c r="A194" s="125"/>
      <c r="B194" s="28">
        <v>2</v>
      </c>
      <c r="C194" s="19" t="s">
        <v>137</v>
      </c>
      <c r="D194" s="21" t="s">
        <v>183</v>
      </c>
      <c r="E194" s="21" t="s">
        <v>498</v>
      </c>
      <c r="F194" s="19" t="s">
        <v>184</v>
      </c>
      <c r="G194" s="76" t="s">
        <v>212</v>
      </c>
      <c r="H194" s="77">
        <v>130000000</v>
      </c>
      <c r="I194" s="78">
        <v>0</v>
      </c>
      <c r="J194" s="78">
        <v>46000000</v>
      </c>
      <c r="K194" s="21" t="s">
        <v>478</v>
      </c>
      <c r="P194" s="1"/>
    </row>
    <row r="195" spans="1:16" ht="39.75" customHeight="1" x14ac:dyDescent="0.25">
      <c r="A195" s="125"/>
      <c r="B195" s="12">
        <v>3</v>
      </c>
      <c r="C195" s="19" t="s">
        <v>137</v>
      </c>
      <c r="D195" s="21" t="s">
        <v>499</v>
      </c>
      <c r="E195" s="21" t="s">
        <v>25</v>
      </c>
      <c r="F195" s="19" t="s">
        <v>500</v>
      </c>
      <c r="G195" s="76" t="s">
        <v>138</v>
      </c>
      <c r="H195" s="77">
        <v>1659162000</v>
      </c>
      <c r="I195" s="78">
        <v>423737000</v>
      </c>
      <c r="J195" s="78">
        <v>80000000</v>
      </c>
      <c r="K195" s="21" t="s">
        <v>478</v>
      </c>
      <c r="P195" s="1"/>
    </row>
    <row r="196" spans="1:16" ht="37.5" customHeight="1" x14ac:dyDescent="0.25">
      <c r="A196" s="125"/>
      <c r="B196" s="28">
        <v>4</v>
      </c>
      <c r="C196" s="19" t="s">
        <v>32</v>
      </c>
      <c r="D196" s="21" t="s">
        <v>501</v>
      </c>
      <c r="E196" s="21" t="s">
        <v>25</v>
      </c>
      <c r="F196" s="19" t="s">
        <v>502</v>
      </c>
      <c r="G196" s="76" t="s">
        <v>291</v>
      </c>
      <c r="H196" s="77">
        <v>5000000</v>
      </c>
      <c r="I196" s="78">
        <v>0</v>
      </c>
      <c r="J196" s="78">
        <v>5000000</v>
      </c>
      <c r="K196" s="21" t="s">
        <v>476</v>
      </c>
      <c r="P196" s="1"/>
    </row>
    <row r="197" spans="1:16" ht="37.5" customHeight="1" x14ac:dyDescent="0.25">
      <c r="A197" s="125"/>
      <c r="B197" s="12">
        <v>5</v>
      </c>
      <c r="C197" s="19" t="s">
        <v>185</v>
      </c>
      <c r="D197" s="21" t="s">
        <v>186</v>
      </c>
      <c r="E197" s="21" t="s">
        <v>25</v>
      </c>
      <c r="F197" s="19" t="s">
        <v>187</v>
      </c>
      <c r="G197" s="76" t="s">
        <v>159</v>
      </c>
      <c r="H197" s="77">
        <v>16317000</v>
      </c>
      <c r="I197" s="78">
        <v>0</v>
      </c>
      <c r="J197" s="78">
        <v>1632000</v>
      </c>
      <c r="K197" s="21" t="s">
        <v>478</v>
      </c>
      <c r="P197" s="1"/>
    </row>
    <row r="198" spans="1:16" ht="58.5" customHeight="1" x14ac:dyDescent="0.25">
      <c r="A198" s="125"/>
      <c r="B198" s="28">
        <v>6</v>
      </c>
      <c r="C198" s="19" t="s">
        <v>506</v>
      </c>
      <c r="D198" s="21" t="s">
        <v>213</v>
      </c>
      <c r="E198" s="21" t="s">
        <v>54</v>
      </c>
      <c r="F198" s="19" t="s">
        <v>214</v>
      </c>
      <c r="G198" s="76" t="s">
        <v>95</v>
      </c>
      <c r="H198" s="77">
        <v>23325060</v>
      </c>
      <c r="I198" s="78">
        <v>8185059</v>
      </c>
      <c r="J198" s="78">
        <f>H198-I198</f>
        <v>15140001</v>
      </c>
      <c r="K198" s="21"/>
      <c r="P198" s="1"/>
    </row>
    <row r="199" spans="1:16" ht="58.5" customHeight="1" x14ac:dyDescent="0.25">
      <c r="A199" s="125"/>
      <c r="B199" s="12">
        <v>7</v>
      </c>
      <c r="C199" s="19" t="s">
        <v>506</v>
      </c>
      <c r="D199" s="21" t="s">
        <v>338</v>
      </c>
      <c r="E199" s="21" t="s">
        <v>54</v>
      </c>
      <c r="F199" s="19" t="s">
        <v>340</v>
      </c>
      <c r="G199" s="76" t="s">
        <v>169</v>
      </c>
      <c r="H199" s="77">
        <v>29144447</v>
      </c>
      <c r="I199" s="78">
        <v>2999639</v>
      </c>
      <c r="J199" s="78">
        <v>4500000</v>
      </c>
      <c r="K199" s="21"/>
      <c r="P199" s="1"/>
    </row>
    <row r="200" spans="1:16" ht="58.5" customHeight="1" x14ac:dyDescent="0.25">
      <c r="A200" s="125"/>
      <c r="B200" s="28">
        <v>8</v>
      </c>
      <c r="C200" s="19" t="s">
        <v>506</v>
      </c>
      <c r="D200" s="21" t="s">
        <v>339</v>
      </c>
      <c r="E200" s="21" t="s">
        <v>53</v>
      </c>
      <c r="F200" s="19" t="s">
        <v>341</v>
      </c>
      <c r="G200" s="76" t="s">
        <v>169</v>
      </c>
      <c r="H200" s="77">
        <v>16461007</v>
      </c>
      <c r="I200" s="78">
        <v>0</v>
      </c>
      <c r="J200" s="78">
        <v>1000000</v>
      </c>
      <c r="K200" s="21"/>
      <c r="P200" s="1"/>
    </row>
    <row r="201" spans="1:16" ht="58.5" customHeight="1" x14ac:dyDescent="0.25">
      <c r="A201" s="125"/>
      <c r="B201" s="12">
        <v>9</v>
      </c>
      <c r="C201" s="19" t="s">
        <v>506</v>
      </c>
      <c r="D201" s="21" t="s">
        <v>215</v>
      </c>
      <c r="E201" s="21" t="s">
        <v>37</v>
      </c>
      <c r="F201" s="19" t="s">
        <v>141</v>
      </c>
      <c r="G201" s="76" t="s">
        <v>124</v>
      </c>
      <c r="H201" s="77">
        <v>48201111</v>
      </c>
      <c r="I201" s="78">
        <v>41602141</v>
      </c>
      <c r="J201" s="78">
        <v>397859.39</v>
      </c>
      <c r="K201" s="21"/>
    </row>
    <row r="202" spans="1:16" ht="63" x14ac:dyDescent="0.25">
      <c r="A202" s="125"/>
      <c r="B202" s="28">
        <v>10</v>
      </c>
      <c r="C202" s="19" t="s">
        <v>52</v>
      </c>
      <c r="D202" s="21" t="s">
        <v>59</v>
      </c>
      <c r="E202" s="21" t="s">
        <v>53</v>
      </c>
      <c r="F202" s="19" t="s">
        <v>57</v>
      </c>
      <c r="G202" s="76" t="s">
        <v>95</v>
      </c>
      <c r="H202" s="77">
        <v>0</v>
      </c>
      <c r="I202" s="78">
        <v>0</v>
      </c>
      <c r="J202" s="78">
        <v>0</v>
      </c>
      <c r="K202" s="21" t="s">
        <v>60</v>
      </c>
    </row>
    <row r="203" spans="1:16" ht="47.25" x14ac:dyDescent="0.25">
      <c r="A203" s="125"/>
      <c r="B203" s="12">
        <v>11</v>
      </c>
      <c r="C203" s="19" t="s">
        <v>52</v>
      </c>
      <c r="D203" s="21" t="s">
        <v>460</v>
      </c>
      <c r="E203" s="21" t="s">
        <v>37</v>
      </c>
      <c r="F203" s="19"/>
      <c r="G203" s="76" t="s">
        <v>110</v>
      </c>
      <c r="H203" s="77">
        <v>0</v>
      </c>
      <c r="I203" s="78">
        <v>0</v>
      </c>
      <c r="J203" s="78">
        <v>0</v>
      </c>
      <c r="K203" s="21" t="s">
        <v>461</v>
      </c>
    </row>
    <row r="204" spans="1:16" ht="37.5" customHeight="1" x14ac:dyDescent="0.25">
      <c r="A204" s="125"/>
      <c r="B204" s="28">
        <v>12</v>
      </c>
      <c r="C204" s="19" t="s">
        <v>52</v>
      </c>
      <c r="D204" s="21" t="s">
        <v>192</v>
      </c>
      <c r="E204" s="21" t="s">
        <v>53</v>
      </c>
      <c r="F204" s="19"/>
      <c r="G204" s="76" t="s">
        <v>95</v>
      </c>
      <c r="H204" s="77">
        <v>6541920</v>
      </c>
      <c r="I204" s="78">
        <v>5357</v>
      </c>
      <c r="J204" s="78">
        <v>0</v>
      </c>
      <c r="K204" s="21" t="s">
        <v>36</v>
      </c>
    </row>
    <row r="205" spans="1:16" ht="37.5" customHeight="1" x14ac:dyDescent="0.25">
      <c r="A205" s="125"/>
      <c r="B205" s="12">
        <v>13</v>
      </c>
      <c r="C205" s="19" t="s">
        <v>52</v>
      </c>
      <c r="D205" s="21" t="s">
        <v>193</v>
      </c>
      <c r="E205" s="21" t="s">
        <v>39</v>
      </c>
      <c r="F205" s="19" t="s">
        <v>57</v>
      </c>
      <c r="G205" s="76" t="s">
        <v>95</v>
      </c>
      <c r="H205" s="77">
        <v>7327578.2800000003</v>
      </c>
      <c r="I205" s="78">
        <v>2986851</v>
      </c>
      <c r="J205" s="78">
        <v>0</v>
      </c>
      <c r="K205" s="21" t="s">
        <v>120</v>
      </c>
    </row>
    <row r="206" spans="1:16" ht="63" x14ac:dyDescent="0.25">
      <c r="A206" s="125"/>
      <c r="B206" s="28">
        <v>14</v>
      </c>
      <c r="C206" s="19" t="s">
        <v>52</v>
      </c>
      <c r="D206" s="21" t="s">
        <v>125</v>
      </c>
      <c r="E206" s="21" t="s">
        <v>61</v>
      </c>
      <c r="F206" s="19" t="s">
        <v>56</v>
      </c>
      <c r="G206" s="76">
        <v>2023</v>
      </c>
      <c r="H206" s="77">
        <v>0</v>
      </c>
      <c r="I206" s="78">
        <v>0</v>
      </c>
      <c r="J206" s="78">
        <v>0</v>
      </c>
      <c r="K206" s="21" t="s">
        <v>222</v>
      </c>
    </row>
    <row r="207" spans="1:16" ht="18.75" x14ac:dyDescent="0.25">
      <c r="A207" s="125"/>
      <c r="B207" s="12">
        <v>15</v>
      </c>
      <c r="C207" s="19" t="s">
        <v>52</v>
      </c>
      <c r="D207" s="21" t="s">
        <v>462</v>
      </c>
      <c r="E207" s="21" t="s">
        <v>61</v>
      </c>
      <c r="F207" s="19" t="s">
        <v>467</v>
      </c>
      <c r="G207" s="76" t="s">
        <v>291</v>
      </c>
      <c r="H207" s="77">
        <v>2384780</v>
      </c>
      <c r="I207" s="78">
        <v>0</v>
      </c>
      <c r="J207" s="78">
        <v>0</v>
      </c>
      <c r="K207" s="21" t="s">
        <v>36</v>
      </c>
    </row>
    <row r="208" spans="1:16" ht="18.75" x14ac:dyDescent="0.25">
      <c r="A208" s="125"/>
      <c r="B208" s="28">
        <v>16</v>
      </c>
      <c r="C208" s="19" t="s">
        <v>52</v>
      </c>
      <c r="D208" s="21" t="s">
        <v>468</v>
      </c>
      <c r="E208" s="21" t="s">
        <v>50</v>
      </c>
      <c r="F208" s="19" t="s">
        <v>469</v>
      </c>
      <c r="G208" s="76" t="s">
        <v>291</v>
      </c>
      <c r="H208" s="77">
        <v>749000</v>
      </c>
      <c r="I208" s="78">
        <v>0</v>
      </c>
      <c r="J208" s="78">
        <v>0</v>
      </c>
      <c r="K208" s="21" t="s">
        <v>36</v>
      </c>
    </row>
    <row r="209" spans="1:11" ht="50.25" customHeight="1" x14ac:dyDescent="0.25">
      <c r="A209" s="125"/>
      <c r="B209" s="12">
        <v>17</v>
      </c>
      <c r="C209" s="19" t="s">
        <v>52</v>
      </c>
      <c r="D209" s="21" t="s">
        <v>223</v>
      </c>
      <c r="E209" s="21" t="s">
        <v>54</v>
      </c>
      <c r="F209" s="19" t="s">
        <v>56</v>
      </c>
      <c r="G209" s="76">
        <v>2023</v>
      </c>
      <c r="H209" s="77">
        <v>0</v>
      </c>
      <c r="I209" s="78">
        <v>0</v>
      </c>
      <c r="J209" s="78">
        <v>0</v>
      </c>
      <c r="K209" s="21" t="s">
        <v>189</v>
      </c>
    </row>
    <row r="210" spans="1:11" ht="43.5" customHeight="1" x14ac:dyDescent="0.25">
      <c r="A210" s="125"/>
      <c r="B210" s="28">
        <v>18</v>
      </c>
      <c r="C210" s="19" t="s">
        <v>52</v>
      </c>
      <c r="D210" s="21" t="s">
        <v>224</v>
      </c>
      <c r="E210" s="21" t="s">
        <v>50</v>
      </c>
      <c r="F210" s="19" t="s">
        <v>56</v>
      </c>
      <c r="G210" s="76">
        <v>2023</v>
      </c>
      <c r="H210" s="77">
        <v>0</v>
      </c>
      <c r="I210" s="78">
        <v>0</v>
      </c>
      <c r="J210" s="78">
        <v>0</v>
      </c>
      <c r="K210" s="21" t="s">
        <v>189</v>
      </c>
    </row>
    <row r="211" spans="1:11" ht="63" x14ac:dyDescent="0.25">
      <c r="A211" s="125"/>
      <c r="B211" s="12">
        <v>19</v>
      </c>
      <c r="C211" s="19" t="s">
        <v>52</v>
      </c>
      <c r="D211" s="21" t="s">
        <v>225</v>
      </c>
      <c r="E211" s="21" t="s">
        <v>40</v>
      </c>
      <c r="F211" s="19" t="s">
        <v>259</v>
      </c>
      <c r="G211" s="76" t="s">
        <v>95</v>
      </c>
      <c r="H211" s="77">
        <v>206500</v>
      </c>
      <c r="I211" s="78">
        <v>0</v>
      </c>
      <c r="J211" s="78">
        <v>0</v>
      </c>
      <c r="K211" s="21" t="s">
        <v>36</v>
      </c>
    </row>
    <row r="212" spans="1:11" ht="31.5" x14ac:dyDescent="0.25">
      <c r="A212" s="125"/>
      <c r="B212" s="28">
        <v>20</v>
      </c>
      <c r="C212" s="19" t="s">
        <v>52</v>
      </c>
      <c r="D212" s="21" t="s">
        <v>464</v>
      </c>
      <c r="E212" s="21" t="s">
        <v>37</v>
      </c>
      <c r="F212" s="19" t="s">
        <v>465</v>
      </c>
      <c r="G212" s="76">
        <v>2023</v>
      </c>
      <c r="H212" s="77">
        <v>0</v>
      </c>
      <c r="I212" s="78">
        <v>0</v>
      </c>
      <c r="J212" s="78">
        <v>0</v>
      </c>
      <c r="K212" s="21" t="s">
        <v>36</v>
      </c>
    </row>
    <row r="213" spans="1:11" ht="27" customHeight="1" x14ac:dyDescent="0.25">
      <c r="A213" s="125"/>
      <c r="B213" s="12">
        <v>21</v>
      </c>
      <c r="C213" s="19" t="s">
        <v>52</v>
      </c>
      <c r="D213" s="21" t="s">
        <v>462</v>
      </c>
      <c r="E213" s="21" t="s">
        <v>61</v>
      </c>
      <c r="F213" s="19" t="s">
        <v>463</v>
      </c>
      <c r="G213" s="76" t="s">
        <v>169</v>
      </c>
      <c r="H213" s="77">
        <v>2384780</v>
      </c>
      <c r="I213" s="78">
        <v>0</v>
      </c>
      <c r="J213" s="78">
        <v>0</v>
      </c>
      <c r="K213" s="21" t="s">
        <v>36</v>
      </c>
    </row>
    <row r="214" spans="1:11" ht="47.25" x14ac:dyDescent="0.25">
      <c r="A214" s="125"/>
      <c r="B214" s="28">
        <v>22</v>
      </c>
      <c r="C214" s="19" t="s">
        <v>52</v>
      </c>
      <c r="D214" s="21" t="s">
        <v>470</v>
      </c>
      <c r="E214" s="21" t="s">
        <v>54</v>
      </c>
      <c r="F214" s="19" t="s">
        <v>471</v>
      </c>
      <c r="G214" s="76">
        <v>2023</v>
      </c>
      <c r="H214" s="77">
        <v>0</v>
      </c>
      <c r="I214" s="78">
        <v>0</v>
      </c>
      <c r="J214" s="78">
        <v>0</v>
      </c>
      <c r="K214" s="21" t="s">
        <v>473</v>
      </c>
    </row>
    <row r="215" spans="1:11" ht="47.25" x14ac:dyDescent="0.25">
      <c r="A215" s="125"/>
      <c r="B215" s="12">
        <v>23</v>
      </c>
      <c r="C215" s="19" t="s">
        <v>52</v>
      </c>
      <c r="D215" s="21" t="s">
        <v>472</v>
      </c>
      <c r="E215" s="21" t="s">
        <v>53</v>
      </c>
      <c r="F215" s="19" t="s">
        <v>471</v>
      </c>
      <c r="G215" s="76">
        <v>2023</v>
      </c>
      <c r="H215" s="77">
        <v>0</v>
      </c>
      <c r="I215" s="78">
        <v>0</v>
      </c>
      <c r="J215" s="78">
        <v>0</v>
      </c>
      <c r="K215" s="21" t="s">
        <v>473</v>
      </c>
    </row>
    <row r="216" spans="1:11" ht="31.5" x14ac:dyDescent="0.25">
      <c r="A216" s="125"/>
      <c r="B216" s="28">
        <v>24</v>
      </c>
      <c r="C216" s="19" t="s">
        <v>52</v>
      </c>
      <c r="D216" s="21" t="s">
        <v>474</v>
      </c>
      <c r="E216" s="21" t="s">
        <v>50</v>
      </c>
      <c r="F216" s="19" t="s">
        <v>471</v>
      </c>
      <c r="G216" s="76" t="s">
        <v>169</v>
      </c>
      <c r="H216" s="77">
        <v>9301023</v>
      </c>
      <c r="I216" s="78">
        <v>0</v>
      </c>
      <c r="J216" s="78">
        <v>0</v>
      </c>
      <c r="K216" s="21" t="s">
        <v>36</v>
      </c>
    </row>
    <row r="217" spans="1:11" ht="31.5" x14ac:dyDescent="0.25">
      <c r="A217" s="125"/>
      <c r="B217" s="12">
        <v>25</v>
      </c>
      <c r="C217" s="19" t="s">
        <v>52</v>
      </c>
      <c r="D217" s="21" t="s">
        <v>475</v>
      </c>
      <c r="E217" s="21" t="s">
        <v>39</v>
      </c>
      <c r="F217" s="19" t="s">
        <v>471</v>
      </c>
      <c r="G217" s="76">
        <v>2023</v>
      </c>
      <c r="H217" s="77">
        <v>0</v>
      </c>
      <c r="I217" s="78">
        <v>0</v>
      </c>
      <c r="J217" s="78">
        <v>0</v>
      </c>
      <c r="K217" s="21"/>
    </row>
    <row r="218" spans="1:11" ht="47.25" customHeight="1" x14ac:dyDescent="0.25">
      <c r="A218" s="125"/>
      <c r="B218" s="28">
        <v>26</v>
      </c>
      <c r="C218" s="19" t="s">
        <v>63</v>
      </c>
      <c r="D218" s="21" t="s">
        <v>62</v>
      </c>
      <c r="E218" s="21" t="s">
        <v>37</v>
      </c>
      <c r="F218" s="19" t="s">
        <v>55</v>
      </c>
      <c r="G218" s="76" t="s">
        <v>132</v>
      </c>
      <c r="H218" s="77">
        <v>97376762.439999998</v>
      </c>
      <c r="I218" s="78">
        <v>89566918.230000004</v>
      </c>
      <c r="J218" s="78">
        <v>17288464</v>
      </c>
      <c r="K218" s="21" t="s">
        <v>112</v>
      </c>
    </row>
    <row r="219" spans="1:11" ht="42.75" customHeight="1" x14ac:dyDescent="0.25">
      <c r="A219" s="125"/>
      <c r="B219" s="12">
        <v>27</v>
      </c>
      <c r="C219" s="19" t="s">
        <v>63</v>
      </c>
      <c r="D219" s="21" t="s">
        <v>226</v>
      </c>
      <c r="E219" s="21" t="s">
        <v>53</v>
      </c>
      <c r="F219" s="19" t="s">
        <v>55</v>
      </c>
      <c r="G219" s="76" t="s">
        <v>95</v>
      </c>
      <c r="H219" s="77">
        <v>358132.51</v>
      </c>
      <c r="I219" s="78">
        <v>0</v>
      </c>
      <c r="J219" s="78">
        <v>0</v>
      </c>
      <c r="K219" s="21" t="s">
        <v>227</v>
      </c>
    </row>
    <row r="220" spans="1:11" ht="42.75" customHeight="1" x14ac:dyDescent="0.25">
      <c r="A220" s="125"/>
      <c r="B220" s="28">
        <v>28</v>
      </c>
      <c r="C220" s="19" t="s">
        <v>79</v>
      </c>
      <c r="D220" s="21" t="s">
        <v>80</v>
      </c>
      <c r="E220" s="21" t="s">
        <v>54</v>
      </c>
      <c r="F220" s="19" t="s">
        <v>78</v>
      </c>
      <c r="G220" s="76" t="s">
        <v>302</v>
      </c>
      <c r="H220" s="77">
        <v>31872000</v>
      </c>
      <c r="I220" s="78">
        <v>2155000</v>
      </c>
      <c r="J220" s="78">
        <v>0</v>
      </c>
      <c r="K220" s="21"/>
    </row>
    <row r="221" spans="1:11" s="43" customFormat="1" ht="63" customHeight="1" thickBot="1" x14ac:dyDescent="0.3">
      <c r="A221" s="45" t="s">
        <v>6</v>
      </c>
      <c r="B221" s="108"/>
      <c r="C221" s="109"/>
      <c r="D221" s="109"/>
      <c r="E221" s="110"/>
      <c r="F221" s="64" t="s">
        <v>4</v>
      </c>
      <c r="G221" s="74"/>
      <c r="H221" s="67">
        <f>SUM(H193:H220)</f>
        <v>2098113101.23</v>
      </c>
      <c r="I221" s="67">
        <f>SUM(I193:I220)</f>
        <v>582237965.23000002</v>
      </c>
      <c r="J221" s="67">
        <f>SUM(J193:J220)</f>
        <v>171958324.38999999</v>
      </c>
      <c r="K221" s="65"/>
    </row>
    <row r="222" spans="1:11" ht="47.25" customHeight="1" thickBot="1" x14ac:dyDescent="0.3">
      <c r="A222" s="14" t="s">
        <v>17</v>
      </c>
      <c r="B222" s="15">
        <f>B220+B191+B160+B188+B157+B155+B30+B27+B22</f>
        <v>210</v>
      </c>
      <c r="C222" s="111"/>
      <c r="D222" s="112"/>
      <c r="E222" s="112"/>
      <c r="F222" s="112"/>
      <c r="G222" s="113"/>
      <c r="H222" s="16">
        <f>H23+H28+H31+H156+H158+H161+H189+H192+H221</f>
        <v>79831164752.929993</v>
      </c>
      <c r="I222" s="16">
        <f>I23+I28+I31+I156+I158+I161+I189+I192+I221</f>
        <v>14067098302.33</v>
      </c>
      <c r="J222" s="16">
        <f>J23+J28+J31+J156+J158+J161+J189+J192+J221</f>
        <v>6053492821.6700001</v>
      </c>
      <c r="K222" s="17"/>
    </row>
    <row r="224" spans="1:11" x14ac:dyDescent="0.25">
      <c r="H224" s="25"/>
      <c r="I224" s="25"/>
      <c r="J224" s="25"/>
    </row>
    <row r="225" spans="7:11" x14ac:dyDescent="0.25">
      <c r="H225" s="1"/>
      <c r="I225" s="1"/>
      <c r="J225" s="1"/>
    </row>
    <row r="226" spans="7:11" ht="15" x14ac:dyDescent="0.25">
      <c r="H226" s="24"/>
      <c r="I226" s="24"/>
      <c r="J226" s="24"/>
      <c r="K226" s="20"/>
    </row>
    <row r="227" spans="7:11" x14ac:dyDescent="0.25">
      <c r="H227" s="1"/>
    </row>
    <row r="228" spans="7:11" ht="15" x14ac:dyDescent="0.25">
      <c r="H228" s="25"/>
      <c r="I228" s="25"/>
      <c r="J228" s="25"/>
      <c r="K228" s="20"/>
    </row>
    <row r="229" spans="7:11" ht="15" x14ac:dyDescent="0.25">
      <c r="H229" s="25"/>
      <c r="I229" s="25"/>
      <c r="K229" s="20"/>
    </row>
    <row r="230" spans="7:11" ht="18.75" x14ac:dyDescent="0.3">
      <c r="G230" s="75"/>
      <c r="H230" s="50"/>
      <c r="I230" s="50"/>
      <c r="J230" s="50"/>
    </row>
    <row r="232" spans="7:11" x14ac:dyDescent="0.25">
      <c r="H232" s="1"/>
      <c r="I232" s="1"/>
      <c r="J232" s="1"/>
    </row>
    <row r="234" spans="7:11" x14ac:dyDescent="0.25">
      <c r="H234" s="1"/>
    </row>
  </sheetData>
  <autoFilter ref="A2:K222"/>
  <mergeCells count="18">
    <mergeCell ref="A1:K1"/>
    <mergeCell ref="A3:A22"/>
    <mergeCell ref="B23:E23"/>
    <mergeCell ref="A29:A30"/>
    <mergeCell ref="B31:E31"/>
    <mergeCell ref="B156:E156"/>
    <mergeCell ref="A32:A155"/>
    <mergeCell ref="A24:A27"/>
    <mergeCell ref="B28:E28"/>
    <mergeCell ref="A193:A220"/>
    <mergeCell ref="B221:E221"/>
    <mergeCell ref="C222:G222"/>
    <mergeCell ref="B158:E158"/>
    <mergeCell ref="B161:E161"/>
    <mergeCell ref="A162:A188"/>
    <mergeCell ref="B189:E189"/>
    <mergeCell ref="B192:E192"/>
    <mergeCell ref="A159:A160"/>
  </mergeCells>
  <pageMargins left="0.28000000000000003" right="0.16" top="0.47" bottom="0.18" header="0.3" footer="0.3"/>
  <pageSetup paperSize="9" scale="34" fitToHeight="0" orientation="landscape" r:id="rId1"/>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Normal="100" workbookViewId="0">
      <selection activeCell="D15" sqref="D15"/>
    </sheetView>
  </sheetViews>
  <sheetFormatPr defaultRowHeight="15.75" x14ac:dyDescent="0.25"/>
  <cols>
    <col min="1" max="1" width="12.28515625" style="81" customWidth="1"/>
    <col min="2" max="2" width="47.28515625" style="81" customWidth="1"/>
    <col min="3" max="3" width="17" style="81" customWidth="1"/>
    <col min="4" max="4" width="37.28515625" style="81" customWidth="1"/>
    <col min="5" max="5" width="42.140625" style="81" customWidth="1"/>
    <col min="6" max="6" width="37.5703125" style="81" customWidth="1"/>
    <col min="7" max="8" width="9.140625" style="81"/>
    <col min="9" max="9" width="14.28515625" style="81" bestFit="1" customWidth="1"/>
    <col min="10" max="11" width="13.28515625" style="81" bestFit="1" customWidth="1"/>
    <col min="12" max="16384" width="9.140625" style="81"/>
  </cols>
  <sheetData>
    <row r="1" spans="1:13" ht="29.1" customHeight="1" x14ac:dyDescent="0.25">
      <c r="A1" s="132" t="s">
        <v>505</v>
      </c>
      <c r="B1" s="133"/>
      <c r="C1" s="133"/>
      <c r="D1" s="133"/>
      <c r="E1" s="133"/>
      <c r="F1" s="134"/>
    </row>
    <row r="2" spans="1:13" ht="29.1" customHeight="1" x14ac:dyDescent="0.25">
      <c r="A2" s="135"/>
      <c r="B2" s="136"/>
      <c r="C2" s="136"/>
      <c r="D2" s="136"/>
      <c r="E2" s="136"/>
      <c r="F2" s="137"/>
    </row>
    <row r="3" spans="1:13" ht="36" customHeight="1" x14ac:dyDescent="0.25">
      <c r="A3" s="92" t="s">
        <v>15</v>
      </c>
      <c r="B3" s="92" t="s">
        <v>16</v>
      </c>
      <c r="C3" s="92" t="s">
        <v>9</v>
      </c>
      <c r="D3" s="92" t="s">
        <v>143</v>
      </c>
      <c r="E3" s="91" t="s">
        <v>504</v>
      </c>
      <c r="F3" s="91" t="s">
        <v>503</v>
      </c>
    </row>
    <row r="4" spans="1:13" ht="41.25" customHeight="1" x14ac:dyDescent="0.25">
      <c r="A4" s="87">
        <v>1</v>
      </c>
      <c r="B4" s="93" t="s">
        <v>260</v>
      </c>
      <c r="C4" s="85">
        <v>1</v>
      </c>
      <c r="D4" s="89">
        <v>12000000</v>
      </c>
      <c r="E4" s="89">
        <v>11000000</v>
      </c>
      <c r="F4" s="89">
        <v>1000000</v>
      </c>
    </row>
    <row r="5" spans="1:13" ht="41.25" customHeight="1" x14ac:dyDescent="0.25">
      <c r="A5" s="88">
        <v>2</v>
      </c>
      <c r="B5" s="94" t="s">
        <v>18</v>
      </c>
      <c r="C5" s="90">
        <v>4</v>
      </c>
      <c r="D5" s="89">
        <v>1894062000</v>
      </c>
      <c r="E5" s="89">
        <v>423737000</v>
      </c>
      <c r="F5" s="89">
        <v>128000000</v>
      </c>
    </row>
    <row r="6" spans="1:13" ht="41.25" customHeight="1" x14ac:dyDescent="0.25">
      <c r="A6" s="87">
        <v>3</v>
      </c>
      <c r="B6" s="94" t="s">
        <v>507</v>
      </c>
      <c r="C6" s="90">
        <v>4</v>
      </c>
      <c r="D6" s="89">
        <v>117131625</v>
      </c>
      <c r="E6" s="89">
        <v>52786839</v>
      </c>
      <c r="F6" s="89">
        <v>21037860</v>
      </c>
    </row>
    <row r="7" spans="1:13" ht="41.25" customHeight="1" x14ac:dyDescent="0.25">
      <c r="A7" s="88">
        <v>4</v>
      </c>
      <c r="B7" s="94" t="s">
        <v>85</v>
      </c>
      <c r="C7" s="90">
        <v>4</v>
      </c>
      <c r="D7" s="89">
        <v>434524000</v>
      </c>
      <c r="E7" s="89">
        <v>0</v>
      </c>
      <c r="F7" s="89">
        <v>434524000</v>
      </c>
    </row>
    <row r="8" spans="1:13" ht="41.25" customHeight="1" x14ac:dyDescent="0.25">
      <c r="A8" s="87">
        <v>5</v>
      </c>
      <c r="B8" s="93" t="s">
        <v>19</v>
      </c>
      <c r="C8" s="85">
        <v>2</v>
      </c>
      <c r="D8" s="89">
        <v>3680684000</v>
      </c>
      <c r="E8" s="89">
        <v>900577793</v>
      </c>
      <c r="F8" s="89">
        <v>10001000</v>
      </c>
      <c r="I8" s="24"/>
      <c r="J8" s="24"/>
      <c r="K8" s="24"/>
    </row>
    <row r="9" spans="1:13" ht="41.25" customHeight="1" x14ac:dyDescent="0.25">
      <c r="A9" s="88">
        <v>6</v>
      </c>
      <c r="B9" s="93" t="s">
        <v>263</v>
      </c>
      <c r="C9" s="85">
        <v>1</v>
      </c>
      <c r="D9" s="89">
        <v>1300000</v>
      </c>
      <c r="E9" s="89">
        <v>130000</v>
      </c>
      <c r="F9" s="89">
        <v>0</v>
      </c>
      <c r="I9" s="24"/>
      <c r="J9" s="24"/>
      <c r="K9" s="24"/>
    </row>
    <row r="10" spans="1:13" ht="41.25" customHeight="1" x14ac:dyDescent="0.25">
      <c r="A10" s="87">
        <v>7</v>
      </c>
      <c r="B10" s="93" t="s">
        <v>261</v>
      </c>
      <c r="C10" s="85">
        <v>1</v>
      </c>
      <c r="D10" s="89">
        <v>16317000</v>
      </c>
      <c r="E10" s="89">
        <v>0</v>
      </c>
      <c r="F10" s="89">
        <v>1632000</v>
      </c>
    </row>
    <row r="11" spans="1:13" ht="41.25" customHeight="1" x14ac:dyDescent="0.25">
      <c r="A11" s="88">
        <v>8</v>
      </c>
      <c r="B11" s="93" t="s">
        <v>83</v>
      </c>
      <c r="C11" s="85">
        <v>9</v>
      </c>
      <c r="D11" s="89">
        <v>175839141</v>
      </c>
      <c r="E11" s="89">
        <v>38537141</v>
      </c>
      <c r="F11" s="89">
        <v>127302000</v>
      </c>
    </row>
    <row r="12" spans="1:13" ht="41.25" customHeight="1" x14ac:dyDescent="0.25">
      <c r="A12" s="87">
        <v>9</v>
      </c>
      <c r="B12" s="93" t="s">
        <v>145</v>
      </c>
      <c r="C12" s="85">
        <v>1</v>
      </c>
      <c r="D12" s="89">
        <v>20168000</v>
      </c>
      <c r="E12" s="89">
        <v>13168000</v>
      </c>
      <c r="F12" s="89">
        <v>7000000</v>
      </c>
    </row>
    <row r="13" spans="1:13" ht="41.25" customHeight="1" x14ac:dyDescent="0.25">
      <c r="A13" s="88">
        <v>10</v>
      </c>
      <c r="B13" s="93" t="s">
        <v>144</v>
      </c>
      <c r="C13" s="85">
        <v>1</v>
      </c>
      <c r="D13" s="84">
        <v>17912878045</v>
      </c>
      <c r="E13" s="84">
        <v>8662268990</v>
      </c>
      <c r="F13" s="84">
        <v>2500000000</v>
      </c>
      <c r="M13" s="82"/>
    </row>
    <row r="14" spans="1:13" ht="41.25" customHeight="1" x14ac:dyDescent="0.25">
      <c r="A14" s="87">
        <v>11</v>
      </c>
      <c r="B14" s="93" t="s">
        <v>21</v>
      </c>
      <c r="C14" s="85">
        <v>6</v>
      </c>
      <c r="D14" s="84">
        <v>37985627430</v>
      </c>
      <c r="E14" s="84">
        <v>544900430</v>
      </c>
      <c r="F14" s="84">
        <v>1667726000</v>
      </c>
      <c r="I14" s="24"/>
      <c r="J14" s="24"/>
      <c r="K14" s="24"/>
    </row>
    <row r="15" spans="1:13" ht="41.25" customHeight="1" x14ac:dyDescent="0.25">
      <c r="A15" s="88">
        <v>12</v>
      </c>
      <c r="B15" s="93" t="s">
        <v>84</v>
      </c>
      <c r="C15" s="85">
        <v>1</v>
      </c>
      <c r="D15" s="84">
        <v>1740000000</v>
      </c>
      <c r="E15" s="84">
        <v>150000000</v>
      </c>
      <c r="F15" s="84">
        <v>400000000</v>
      </c>
      <c r="I15" s="20"/>
      <c r="J15" s="20"/>
      <c r="K15" s="20"/>
    </row>
    <row r="16" spans="1:13" ht="41.25" customHeight="1" x14ac:dyDescent="0.25">
      <c r="A16" s="87">
        <v>13</v>
      </c>
      <c r="B16" s="93" t="s">
        <v>20</v>
      </c>
      <c r="C16" s="85">
        <v>13</v>
      </c>
      <c r="D16" s="84">
        <v>13385114774</v>
      </c>
      <c r="E16" s="84">
        <v>3034352760</v>
      </c>
      <c r="F16" s="84">
        <v>454116000</v>
      </c>
      <c r="I16" s="24"/>
      <c r="J16" s="24"/>
      <c r="K16" s="24"/>
    </row>
    <row r="17" spans="1:11" ht="41.25" customHeight="1" x14ac:dyDescent="0.25">
      <c r="A17" s="88">
        <v>14</v>
      </c>
      <c r="B17" s="93" t="s">
        <v>508</v>
      </c>
      <c r="C17" s="85">
        <v>1</v>
      </c>
      <c r="D17" s="84">
        <v>31872000</v>
      </c>
      <c r="E17" s="84">
        <v>2155000</v>
      </c>
      <c r="F17" s="84">
        <v>0</v>
      </c>
      <c r="I17" s="24"/>
      <c r="J17" s="24"/>
      <c r="K17" s="24"/>
    </row>
    <row r="18" spans="1:11" ht="41.25" customHeight="1" x14ac:dyDescent="0.25">
      <c r="A18" s="87">
        <v>15</v>
      </c>
      <c r="B18" s="93" t="s">
        <v>509</v>
      </c>
      <c r="C18" s="85">
        <v>6</v>
      </c>
      <c r="D18" s="84">
        <v>12785273</v>
      </c>
      <c r="E18" s="84">
        <v>0</v>
      </c>
      <c r="F18" s="84">
        <v>1053345</v>
      </c>
      <c r="I18" s="24"/>
      <c r="J18" s="24"/>
      <c r="K18" s="24"/>
    </row>
    <row r="19" spans="1:11" ht="41.25" customHeight="1" x14ac:dyDescent="0.25">
      <c r="A19" s="88">
        <v>16</v>
      </c>
      <c r="B19" s="93" t="s">
        <v>510</v>
      </c>
      <c r="C19" s="85">
        <v>27</v>
      </c>
      <c r="D19" s="84">
        <v>267421854</v>
      </c>
      <c r="E19" s="84">
        <v>120626155</v>
      </c>
      <c r="F19" s="84">
        <v>67057701</v>
      </c>
      <c r="I19" s="24"/>
      <c r="J19" s="24"/>
      <c r="K19" s="24"/>
    </row>
    <row r="20" spans="1:11" ht="41.25" customHeight="1" x14ac:dyDescent="0.25">
      <c r="A20" s="87">
        <v>17</v>
      </c>
      <c r="B20" s="93" t="s">
        <v>86</v>
      </c>
      <c r="C20" s="85">
        <v>2</v>
      </c>
      <c r="D20" s="84">
        <v>97734895</v>
      </c>
      <c r="E20" s="84">
        <v>89566918</v>
      </c>
      <c r="F20" s="84">
        <v>17288464</v>
      </c>
      <c r="I20" s="24"/>
      <c r="J20" s="24"/>
      <c r="K20" s="24"/>
    </row>
    <row r="21" spans="1:11" ht="41.25" customHeight="1" x14ac:dyDescent="0.25">
      <c r="A21" s="88">
        <v>18</v>
      </c>
      <c r="B21" s="93" t="s">
        <v>511</v>
      </c>
      <c r="C21" s="85">
        <v>90</v>
      </c>
      <c r="D21" s="84">
        <v>1888555497</v>
      </c>
      <c r="E21" s="84">
        <v>20299068</v>
      </c>
      <c r="F21" s="84">
        <v>194975813</v>
      </c>
      <c r="I21" s="24"/>
      <c r="J21" s="24"/>
      <c r="K21" s="24"/>
    </row>
    <row r="22" spans="1:11" ht="41.25" customHeight="1" x14ac:dyDescent="0.25">
      <c r="A22" s="87">
        <v>19</v>
      </c>
      <c r="B22" s="93" t="s">
        <v>87</v>
      </c>
      <c r="C22" s="85">
        <v>2</v>
      </c>
      <c r="D22" s="84">
        <v>3600000</v>
      </c>
      <c r="E22" s="84">
        <v>0</v>
      </c>
      <c r="F22" s="84">
        <v>3600000</v>
      </c>
      <c r="I22" s="24"/>
      <c r="J22" s="24"/>
      <c r="K22" s="24"/>
    </row>
    <row r="23" spans="1:11" ht="41.25" customHeight="1" x14ac:dyDescent="0.25">
      <c r="A23" s="88">
        <v>20</v>
      </c>
      <c r="B23" s="93" t="s">
        <v>88</v>
      </c>
      <c r="C23" s="85">
        <v>17</v>
      </c>
      <c r="D23" s="84">
        <v>2178638</v>
      </c>
      <c r="E23" s="84">
        <v>0</v>
      </c>
      <c r="F23" s="84">
        <v>2178638</v>
      </c>
      <c r="I23" s="24"/>
      <c r="J23" s="24"/>
      <c r="K23" s="24"/>
    </row>
    <row r="24" spans="1:11" ht="41.25" customHeight="1" x14ac:dyDescent="0.25">
      <c r="A24" s="87">
        <v>21</v>
      </c>
      <c r="B24" s="93" t="s">
        <v>89</v>
      </c>
      <c r="C24" s="85">
        <v>16</v>
      </c>
      <c r="D24" s="84">
        <v>28895581</v>
      </c>
      <c r="E24" s="84">
        <v>2992208</v>
      </c>
      <c r="F24" s="84">
        <v>0</v>
      </c>
      <c r="I24" s="24"/>
      <c r="J24" s="24"/>
      <c r="K24" s="24"/>
    </row>
    <row r="25" spans="1:11" ht="41.25" customHeight="1" x14ac:dyDescent="0.25">
      <c r="A25" s="88">
        <v>22</v>
      </c>
      <c r="B25" s="86" t="s">
        <v>262</v>
      </c>
      <c r="C25" s="85">
        <v>1</v>
      </c>
      <c r="D25" s="84">
        <v>122475000</v>
      </c>
      <c r="E25" s="84">
        <v>0</v>
      </c>
      <c r="F25" s="84">
        <v>15000000</v>
      </c>
    </row>
    <row r="26" spans="1:11" ht="29.1" customHeight="1" x14ac:dyDescent="0.25">
      <c r="A26" s="130" t="s">
        <v>17</v>
      </c>
      <c r="B26" s="131"/>
      <c r="C26" s="83">
        <f>C25+C24+C23+C22+C21+C20+C19+C18+C17+C16+C15+C13+C14+C12+C11+C10+C9+C8+C7+C6+C5+C4</f>
        <v>210</v>
      </c>
      <c r="D26" s="95">
        <f>SUM(D4:D25)</f>
        <v>79831164753</v>
      </c>
      <c r="E26" s="95">
        <f t="shared" ref="E26:F26" si="0">SUM(E4:E25)</f>
        <v>14067098302</v>
      </c>
      <c r="F26" s="95">
        <f t="shared" si="0"/>
        <v>6053492821</v>
      </c>
    </row>
    <row r="27" spans="1:11" x14ac:dyDescent="0.25">
      <c r="D27" s="82"/>
    </row>
    <row r="29" spans="1:11" x14ac:dyDescent="0.25">
      <c r="D29" s="1"/>
      <c r="E29" s="1"/>
      <c r="F29" s="1"/>
    </row>
  </sheetData>
  <mergeCells count="2">
    <mergeCell ref="A26:B26"/>
    <mergeCell ref="A1:F2"/>
  </mergeCells>
  <pageMargins left="0.56999999999999995" right="0.7" top="0.8" bottom="0.46" header="0.22"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zoomScaleNormal="100" workbookViewId="0">
      <selection activeCell="E13" sqref="E13"/>
    </sheetView>
  </sheetViews>
  <sheetFormatPr defaultRowHeight="15" x14ac:dyDescent="0.25"/>
  <cols>
    <col min="1" max="1" width="4" style="20" customWidth="1"/>
    <col min="2" max="2" width="9.5703125" style="20" customWidth="1"/>
    <col min="3" max="3" width="24.7109375" style="20" bestFit="1" customWidth="1"/>
    <col min="4" max="4" width="15.85546875" style="20" customWidth="1"/>
    <col min="5" max="5" width="28" style="20" customWidth="1"/>
    <col min="6" max="6" width="35.5703125" style="20" bestFit="1" customWidth="1"/>
    <col min="7" max="7" width="27.5703125" style="20" bestFit="1" customWidth="1"/>
    <col min="8" max="16384" width="9.140625" style="20"/>
  </cols>
  <sheetData>
    <row r="1" spans="2:7" ht="46.5" customHeight="1" x14ac:dyDescent="0.25">
      <c r="B1" s="138" t="s">
        <v>264</v>
      </c>
      <c r="C1" s="138"/>
      <c r="D1" s="138"/>
      <c r="E1" s="139"/>
      <c r="F1" s="139"/>
      <c r="G1" s="139"/>
    </row>
    <row r="2" spans="2:7" ht="54.75" customHeight="1" x14ac:dyDescent="0.25">
      <c r="B2" s="32" t="s">
        <v>15</v>
      </c>
      <c r="C2" s="32" t="s">
        <v>168</v>
      </c>
      <c r="D2" s="51" t="s">
        <v>9</v>
      </c>
      <c r="E2" s="51" t="s">
        <v>143</v>
      </c>
      <c r="F2" s="51" t="s">
        <v>257</v>
      </c>
      <c r="G2" s="51" t="s">
        <v>258</v>
      </c>
    </row>
    <row r="3" spans="2:7" s="18" customFormat="1" ht="51" customHeight="1" x14ac:dyDescent="0.25">
      <c r="B3" s="33">
        <v>1</v>
      </c>
      <c r="C3" s="34" t="s">
        <v>512</v>
      </c>
      <c r="D3" s="52">
        <v>23</v>
      </c>
      <c r="E3" s="35">
        <v>610404914</v>
      </c>
      <c r="F3" s="35">
        <v>172076546</v>
      </c>
      <c r="G3" s="35">
        <v>105373607</v>
      </c>
    </row>
    <row r="4" spans="2:7" s="18" customFormat="1" ht="51" customHeight="1" x14ac:dyDescent="0.25">
      <c r="B4" s="33">
        <v>2</v>
      </c>
      <c r="C4" s="34" t="s">
        <v>61</v>
      </c>
      <c r="D4" s="52">
        <v>19</v>
      </c>
      <c r="E4" s="35">
        <v>461554473</v>
      </c>
      <c r="F4" s="35">
        <v>9366952</v>
      </c>
      <c r="G4" s="35">
        <v>35404200</v>
      </c>
    </row>
    <row r="5" spans="2:7" s="18" customFormat="1" ht="51" customHeight="1" x14ac:dyDescent="0.25">
      <c r="B5" s="33">
        <v>3</v>
      </c>
      <c r="C5" s="34" t="s">
        <v>51</v>
      </c>
      <c r="D5" s="52">
        <v>28</v>
      </c>
      <c r="E5" s="35">
        <v>584149314</v>
      </c>
      <c r="F5" s="35">
        <v>2577093</v>
      </c>
      <c r="G5" s="35">
        <v>54333900</v>
      </c>
    </row>
    <row r="6" spans="2:7" s="18" customFormat="1" ht="51" customHeight="1" x14ac:dyDescent="0.25">
      <c r="B6" s="33">
        <v>4</v>
      </c>
      <c r="C6" s="34" t="s">
        <v>64</v>
      </c>
      <c r="D6" s="52">
        <v>11</v>
      </c>
      <c r="E6" s="35">
        <v>104624701</v>
      </c>
      <c r="F6" s="35">
        <v>20113620</v>
      </c>
      <c r="G6" s="35">
        <v>18636284</v>
      </c>
    </row>
    <row r="7" spans="2:7" s="18" customFormat="1" ht="51" customHeight="1" x14ac:dyDescent="0.25">
      <c r="B7" s="33">
        <v>5</v>
      </c>
      <c r="C7" s="34" t="s">
        <v>50</v>
      </c>
      <c r="D7" s="52">
        <v>8</v>
      </c>
      <c r="E7" s="35">
        <v>77861223</v>
      </c>
      <c r="F7" s="35">
        <v>3916712</v>
      </c>
      <c r="G7" s="35">
        <v>7114712</v>
      </c>
    </row>
    <row r="8" spans="2:7" s="18" customFormat="1" ht="51" customHeight="1" x14ac:dyDescent="0.25">
      <c r="B8" s="33">
        <v>6</v>
      </c>
      <c r="C8" s="34" t="s">
        <v>53</v>
      </c>
      <c r="D8" s="52">
        <v>16</v>
      </c>
      <c r="E8" s="35">
        <v>237457060</v>
      </c>
      <c r="F8" s="35">
        <v>5357</v>
      </c>
      <c r="G8" s="35">
        <v>19639200</v>
      </c>
    </row>
    <row r="9" spans="2:7" s="18" customFormat="1" ht="51" customHeight="1" x14ac:dyDescent="0.25">
      <c r="B9" s="33">
        <v>7</v>
      </c>
      <c r="C9" s="34" t="s">
        <v>38</v>
      </c>
      <c r="D9" s="52">
        <v>7</v>
      </c>
      <c r="E9" s="35">
        <v>53970473</v>
      </c>
      <c r="F9" s="35">
        <v>14157680</v>
      </c>
      <c r="G9" s="35">
        <v>4859393</v>
      </c>
    </row>
    <row r="10" spans="2:7" s="18" customFormat="1" ht="51" customHeight="1" x14ac:dyDescent="0.25">
      <c r="B10" s="33">
        <v>8</v>
      </c>
      <c r="C10" s="34" t="s">
        <v>54</v>
      </c>
      <c r="D10" s="52">
        <v>11</v>
      </c>
      <c r="E10" s="35">
        <v>137872000</v>
      </c>
      <c r="F10" s="35">
        <v>16811396</v>
      </c>
      <c r="G10" s="35">
        <v>24426101</v>
      </c>
    </row>
    <row r="11" spans="2:7" s="18" customFormat="1" ht="51" customHeight="1" x14ac:dyDescent="0.25">
      <c r="B11" s="33">
        <v>9</v>
      </c>
      <c r="C11" s="36" t="s">
        <v>58</v>
      </c>
      <c r="D11" s="52">
        <v>2</v>
      </c>
      <c r="E11" s="35">
        <v>17610000</v>
      </c>
      <c r="F11" s="35">
        <v>0</v>
      </c>
      <c r="G11" s="35">
        <v>640000</v>
      </c>
    </row>
    <row r="12" spans="2:7" s="18" customFormat="1" ht="51" customHeight="1" x14ac:dyDescent="0.25">
      <c r="B12" s="33">
        <v>10</v>
      </c>
      <c r="C12" s="36" t="s">
        <v>39</v>
      </c>
      <c r="D12" s="52">
        <v>12</v>
      </c>
      <c r="E12" s="35">
        <v>119300869</v>
      </c>
      <c r="F12" s="35">
        <v>31517147</v>
      </c>
      <c r="G12" s="35">
        <v>30784408</v>
      </c>
    </row>
    <row r="13" spans="2:7" s="18" customFormat="1" ht="51" customHeight="1" x14ac:dyDescent="0.25">
      <c r="B13" s="33">
        <v>11</v>
      </c>
      <c r="C13" s="34" t="s">
        <v>40</v>
      </c>
      <c r="D13" s="52">
        <v>3</v>
      </c>
      <c r="E13" s="35">
        <v>13006500</v>
      </c>
      <c r="F13" s="35">
        <v>0</v>
      </c>
      <c r="G13" s="35">
        <v>1280000</v>
      </c>
    </row>
    <row r="14" spans="2:7" s="18" customFormat="1" ht="51" customHeight="1" x14ac:dyDescent="0.25">
      <c r="B14" s="33">
        <v>12</v>
      </c>
      <c r="C14" s="34" t="s">
        <v>152</v>
      </c>
      <c r="D14" s="52">
        <v>70</v>
      </c>
      <c r="E14" s="35">
        <v>77414135020</v>
      </c>
      <c r="F14" s="35">
        <v>13796555800</v>
      </c>
      <c r="G14" s="35">
        <v>5751001016</v>
      </c>
    </row>
    <row r="15" spans="2:7" ht="51" customHeight="1" x14ac:dyDescent="0.3">
      <c r="B15" s="140" t="s">
        <v>17</v>
      </c>
      <c r="C15" s="140"/>
      <c r="D15" s="37">
        <f>SUM(D3:D14)</f>
        <v>210</v>
      </c>
      <c r="E15" s="38">
        <f>SUM(E3:E14)</f>
        <v>79831946547</v>
      </c>
      <c r="F15" s="38">
        <f t="shared" ref="F15:G15" si="0">SUM(F3:F14)</f>
        <v>14067098303</v>
      </c>
      <c r="G15" s="38">
        <f t="shared" si="0"/>
        <v>6053492821</v>
      </c>
    </row>
    <row r="16" spans="2:7" x14ac:dyDescent="0.25">
      <c r="E16" s="1"/>
    </row>
    <row r="17" spans="5:7" x14ac:dyDescent="0.25">
      <c r="E17" s="25"/>
      <c r="F17" s="25"/>
      <c r="G17" s="25"/>
    </row>
    <row r="19" spans="5:7" x14ac:dyDescent="0.25">
      <c r="E19" s="25"/>
      <c r="F19" s="25"/>
      <c r="G19" s="25"/>
    </row>
  </sheetData>
  <mergeCells count="2">
    <mergeCell ref="B1:G1"/>
    <mergeCell ref="B15:C15"/>
  </mergeCells>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5"/>
  <sheetViews>
    <sheetView view="pageBreakPreview" zoomScale="64" zoomScaleNormal="64" zoomScaleSheetLayoutView="64" workbookViewId="0">
      <pane ySplit="2" topLeftCell="A270" activePane="bottomLeft" state="frozen"/>
      <selection activeCell="B1" sqref="B1"/>
      <selection pane="bottomLeft" activeCell="A183" sqref="A183:A211"/>
    </sheetView>
  </sheetViews>
  <sheetFormatPr defaultRowHeight="15.75" x14ac:dyDescent="0.25"/>
  <cols>
    <col min="1" max="1" width="25.5703125" style="20" customWidth="1"/>
    <col min="2" max="2" width="13.28515625" style="20" customWidth="1"/>
    <col min="3" max="3" width="41.42578125" style="20" customWidth="1"/>
    <col min="4" max="4" width="77.7109375" style="20" customWidth="1"/>
    <col min="5" max="5" width="33.5703125" style="20" customWidth="1"/>
    <col min="6" max="6" width="36.140625" style="20" customWidth="1"/>
    <col min="7" max="7" width="20" style="106" customWidth="1"/>
    <col min="8" max="8" width="25.42578125" style="20" bestFit="1" customWidth="1"/>
    <col min="9" max="9" width="29.5703125" style="20" customWidth="1"/>
    <col min="10" max="10" width="28.7109375" style="20" bestFit="1" customWidth="1"/>
    <col min="11" max="11" width="63.85546875" style="47" customWidth="1"/>
    <col min="12" max="12" width="9.140625" style="20"/>
    <col min="13" max="13" width="13.42578125" style="20" customWidth="1"/>
    <col min="14" max="15" width="9.140625" style="20"/>
    <col min="16" max="16" width="18" style="20" customWidth="1"/>
    <col min="17" max="16384" width="9.140625" style="20"/>
  </cols>
  <sheetData>
    <row r="1" spans="1:11" ht="43.5" customHeight="1" x14ac:dyDescent="0.25">
      <c r="A1" s="126" t="s">
        <v>577</v>
      </c>
      <c r="B1" s="127"/>
      <c r="C1" s="127"/>
      <c r="D1" s="127"/>
      <c r="E1" s="127"/>
      <c r="F1" s="127"/>
      <c r="G1" s="127"/>
      <c r="H1" s="127"/>
      <c r="I1" s="127"/>
      <c r="J1" s="127"/>
      <c r="K1" s="127"/>
    </row>
    <row r="2" spans="1:11" s="101" customFormat="1" ht="66.75" customHeight="1" x14ac:dyDescent="0.25">
      <c r="A2" s="96" t="s">
        <v>0</v>
      </c>
      <c r="B2" s="96" t="s">
        <v>22</v>
      </c>
      <c r="C2" s="96" t="s">
        <v>1</v>
      </c>
      <c r="D2" s="97" t="s">
        <v>2</v>
      </c>
      <c r="E2" s="98" t="s">
        <v>24</v>
      </c>
      <c r="F2" s="97" t="s">
        <v>3</v>
      </c>
      <c r="G2" s="99" t="s">
        <v>8</v>
      </c>
      <c r="H2" s="99" t="s">
        <v>147</v>
      </c>
      <c r="I2" s="99" t="s">
        <v>578</v>
      </c>
      <c r="J2" s="98" t="s">
        <v>579</v>
      </c>
      <c r="K2" s="100" t="s">
        <v>13</v>
      </c>
    </row>
    <row r="3" spans="1:11" ht="54.75" customHeight="1" x14ac:dyDescent="0.25">
      <c r="A3" s="152" t="s">
        <v>82</v>
      </c>
      <c r="B3" s="12">
        <v>1</v>
      </c>
      <c r="C3" s="59" t="s">
        <v>151</v>
      </c>
      <c r="D3" s="27" t="s">
        <v>608</v>
      </c>
      <c r="E3" s="59" t="s">
        <v>51</v>
      </c>
      <c r="F3" s="59" t="s">
        <v>141</v>
      </c>
      <c r="G3" s="61" t="s">
        <v>291</v>
      </c>
      <c r="H3" s="60">
        <v>20000000</v>
      </c>
      <c r="I3" s="60">
        <v>0</v>
      </c>
      <c r="J3" s="60">
        <v>20000000</v>
      </c>
      <c r="K3" s="26"/>
    </row>
    <row r="4" spans="1:11" ht="54.75" customHeight="1" x14ac:dyDescent="0.25">
      <c r="A4" s="144"/>
      <c r="B4" s="12">
        <v>2</v>
      </c>
      <c r="C4" s="59" t="s">
        <v>151</v>
      </c>
      <c r="D4" s="27" t="s">
        <v>609</v>
      </c>
      <c r="E4" s="59" t="s">
        <v>51</v>
      </c>
      <c r="F4" s="59" t="s">
        <v>141</v>
      </c>
      <c r="G4" s="61" t="s">
        <v>291</v>
      </c>
      <c r="H4" s="60">
        <v>15000000</v>
      </c>
      <c r="I4" s="60">
        <v>0</v>
      </c>
      <c r="J4" s="60">
        <v>15000000</v>
      </c>
      <c r="K4" s="26"/>
    </row>
    <row r="5" spans="1:11" ht="54.75" customHeight="1" x14ac:dyDescent="0.25">
      <c r="A5" s="144"/>
      <c r="B5" s="12">
        <v>3</v>
      </c>
      <c r="C5" s="59" t="s">
        <v>151</v>
      </c>
      <c r="D5" s="27" t="s">
        <v>610</v>
      </c>
      <c r="E5" s="59" t="s">
        <v>51</v>
      </c>
      <c r="F5" s="59" t="s">
        <v>611</v>
      </c>
      <c r="G5" s="61" t="s">
        <v>291</v>
      </c>
      <c r="H5" s="60">
        <v>10000000</v>
      </c>
      <c r="I5" s="60">
        <v>0</v>
      </c>
      <c r="J5" s="60">
        <v>10000000</v>
      </c>
      <c r="K5" s="26"/>
    </row>
    <row r="6" spans="1:11" ht="54.75" customHeight="1" x14ac:dyDescent="0.25">
      <c r="A6" s="144"/>
      <c r="B6" s="12">
        <v>4</v>
      </c>
      <c r="C6" s="59" t="s">
        <v>151</v>
      </c>
      <c r="D6" s="27" t="s">
        <v>612</v>
      </c>
      <c r="E6" s="59" t="s">
        <v>51</v>
      </c>
      <c r="F6" s="59" t="s">
        <v>613</v>
      </c>
      <c r="G6" s="61" t="s">
        <v>291</v>
      </c>
      <c r="H6" s="60">
        <v>9200000</v>
      </c>
      <c r="I6" s="60">
        <v>0</v>
      </c>
      <c r="J6" s="60">
        <v>9200000</v>
      </c>
      <c r="K6" s="26"/>
    </row>
    <row r="7" spans="1:11" ht="54.75" customHeight="1" x14ac:dyDescent="0.25">
      <c r="A7" s="144"/>
      <c r="B7" s="12">
        <v>5</v>
      </c>
      <c r="C7" s="59" t="s">
        <v>151</v>
      </c>
      <c r="D7" s="27" t="s">
        <v>614</v>
      </c>
      <c r="E7" s="59" t="s">
        <v>51</v>
      </c>
      <c r="F7" s="59" t="s">
        <v>615</v>
      </c>
      <c r="G7" s="61" t="s">
        <v>291</v>
      </c>
      <c r="H7" s="60">
        <v>4500000</v>
      </c>
      <c r="I7" s="60">
        <v>0</v>
      </c>
      <c r="J7" s="60">
        <v>4500000</v>
      </c>
      <c r="K7" s="26"/>
    </row>
    <row r="8" spans="1:11" ht="54.75" customHeight="1" x14ac:dyDescent="0.25">
      <c r="A8" s="144"/>
      <c r="B8" s="12">
        <v>6</v>
      </c>
      <c r="C8" s="59" t="s">
        <v>151</v>
      </c>
      <c r="D8" s="27" t="s">
        <v>616</v>
      </c>
      <c r="E8" s="59" t="s">
        <v>51</v>
      </c>
      <c r="F8" s="59" t="s">
        <v>617</v>
      </c>
      <c r="G8" s="61" t="s">
        <v>291</v>
      </c>
      <c r="H8" s="60">
        <v>450000</v>
      </c>
      <c r="I8" s="60">
        <v>0</v>
      </c>
      <c r="J8" s="60">
        <v>450000</v>
      </c>
      <c r="K8" s="26"/>
    </row>
    <row r="9" spans="1:11" ht="54.75" customHeight="1" x14ac:dyDescent="0.25">
      <c r="A9" s="144"/>
      <c r="B9" s="12">
        <v>7</v>
      </c>
      <c r="C9" s="59" t="s">
        <v>151</v>
      </c>
      <c r="D9" s="27" t="s">
        <v>618</v>
      </c>
      <c r="E9" s="59" t="s">
        <v>51</v>
      </c>
      <c r="F9" s="59" t="s">
        <v>619</v>
      </c>
      <c r="G9" s="61" t="s">
        <v>291</v>
      </c>
      <c r="H9" s="60">
        <v>1450000</v>
      </c>
      <c r="I9" s="60">
        <v>0</v>
      </c>
      <c r="J9" s="60">
        <v>1450000</v>
      </c>
      <c r="K9" s="26"/>
    </row>
    <row r="10" spans="1:11" ht="54.75" customHeight="1" x14ac:dyDescent="0.25">
      <c r="A10" s="144"/>
      <c r="B10" s="12">
        <v>8</v>
      </c>
      <c r="C10" s="59" t="s">
        <v>151</v>
      </c>
      <c r="D10" s="27" t="s">
        <v>622</v>
      </c>
      <c r="E10" s="59" t="s">
        <v>61</v>
      </c>
      <c r="F10" s="59" t="s">
        <v>526</v>
      </c>
      <c r="G10" s="61" t="s">
        <v>109</v>
      </c>
      <c r="H10" s="60">
        <v>7000000</v>
      </c>
      <c r="I10" s="60">
        <v>3000000</v>
      </c>
      <c r="J10" s="60">
        <v>1000000</v>
      </c>
      <c r="K10" s="26"/>
    </row>
    <row r="11" spans="1:11" ht="54.75" customHeight="1" x14ac:dyDescent="0.25">
      <c r="A11" s="144"/>
      <c r="B11" s="12">
        <v>9</v>
      </c>
      <c r="C11" s="59" t="s">
        <v>151</v>
      </c>
      <c r="D11" s="27" t="s">
        <v>623</v>
      </c>
      <c r="E11" s="59" t="s">
        <v>61</v>
      </c>
      <c r="F11" s="59" t="s">
        <v>624</v>
      </c>
      <c r="G11" s="61" t="s">
        <v>291</v>
      </c>
      <c r="H11" s="60">
        <v>4000000</v>
      </c>
      <c r="I11" s="60">
        <v>0</v>
      </c>
      <c r="J11" s="60">
        <v>4000000</v>
      </c>
      <c r="K11" s="26"/>
    </row>
    <row r="12" spans="1:11" ht="54.75" customHeight="1" x14ac:dyDescent="0.25">
      <c r="A12" s="144"/>
      <c r="B12" s="12">
        <v>10</v>
      </c>
      <c r="C12" s="59" t="s">
        <v>151</v>
      </c>
      <c r="D12" s="27" t="s">
        <v>625</v>
      </c>
      <c r="E12" s="59" t="s">
        <v>61</v>
      </c>
      <c r="F12" s="59" t="s">
        <v>526</v>
      </c>
      <c r="G12" s="61" t="s">
        <v>581</v>
      </c>
      <c r="H12" s="60">
        <v>3400000</v>
      </c>
      <c r="I12" s="60">
        <v>0</v>
      </c>
      <c r="J12" s="60">
        <v>2000000</v>
      </c>
      <c r="K12" s="26"/>
    </row>
    <row r="13" spans="1:11" ht="54.75" customHeight="1" x14ac:dyDescent="0.25">
      <c r="A13" s="144"/>
      <c r="B13" s="12">
        <v>11</v>
      </c>
      <c r="C13" s="59" t="s">
        <v>151</v>
      </c>
      <c r="D13" s="27" t="s">
        <v>626</v>
      </c>
      <c r="E13" s="59" t="s">
        <v>61</v>
      </c>
      <c r="F13" s="59" t="s">
        <v>627</v>
      </c>
      <c r="G13" s="61" t="s">
        <v>291</v>
      </c>
      <c r="H13" s="60">
        <v>15000000</v>
      </c>
      <c r="I13" s="60">
        <v>0</v>
      </c>
      <c r="J13" s="60">
        <v>15000000</v>
      </c>
      <c r="K13" s="26"/>
    </row>
    <row r="14" spans="1:11" ht="54.75" customHeight="1" x14ac:dyDescent="0.25">
      <c r="A14" s="144"/>
      <c r="B14" s="12">
        <v>12</v>
      </c>
      <c r="C14" s="59" t="s">
        <v>151</v>
      </c>
      <c r="D14" s="27" t="s">
        <v>628</v>
      </c>
      <c r="E14" s="59" t="s">
        <v>61</v>
      </c>
      <c r="F14" s="59" t="s">
        <v>613</v>
      </c>
      <c r="G14" s="61" t="s">
        <v>291</v>
      </c>
      <c r="H14" s="60">
        <v>6200000</v>
      </c>
      <c r="I14" s="60">
        <v>0</v>
      </c>
      <c r="J14" s="60">
        <v>6200000</v>
      </c>
      <c r="K14" s="26"/>
    </row>
    <row r="15" spans="1:11" ht="54.75" customHeight="1" x14ac:dyDescent="0.25">
      <c r="A15" s="144"/>
      <c r="B15" s="12">
        <v>13</v>
      </c>
      <c r="C15" s="59" t="s">
        <v>151</v>
      </c>
      <c r="D15" s="27" t="s">
        <v>629</v>
      </c>
      <c r="E15" s="59" t="s">
        <v>61</v>
      </c>
      <c r="F15" s="59" t="s">
        <v>615</v>
      </c>
      <c r="G15" s="61" t="s">
        <v>291</v>
      </c>
      <c r="H15" s="60">
        <v>5000000</v>
      </c>
      <c r="I15" s="60">
        <v>0</v>
      </c>
      <c r="J15" s="60">
        <v>5000000</v>
      </c>
      <c r="K15" s="26"/>
    </row>
    <row r="16" spans="1:11" ht="54.75" customHeight="1" x14ac:dyDescent="0.25">
      <c r="A16" s="144"/>
      <c r="B16" s="12">
        <v>14</v>
      </c>
      <c r="C16" s="59" t="s">
        <v>151</v>
      </c>
      <c r="D16" s="27" t="s">
        <v>630</v>
      </c>
      <c r="E16" s="59" t="s">
        <v>61</v>
      </c>
      <c r="F16" s="59" t="s">
        <v>617</v>
      </c>
      <c r="G16" s="61" t="s">
        <v>291</v>
      </c>
      <c r="H16" s="60">
        <v>500000</v>
      </c>
      <c r="I16" s="60">
        <v>0</v>
      </c>
      <c r="J16" s="60">
        <v>500000</v>
      </c>
      <c r="K16" s="26"/>
    </row>
    <row r="17" spans="1:11" ht="54.75" customHeight="1" x14ac:dyDescent="0.25">
      <c r="A17" s="144"/>
      <c r="B17" s="12">
        <v>15</v>
      </c>
      <c r="C17" s="59" t="s">
        <v>151</v>
      </c>
      <c r="D17" s="27" t="s">
        <v>631</v>
      </c>
      <c r="E17" s="59" t="s">
        <v>61</v>
      </c>
      <c r="F17" s="59" t="s">
        <v>619</v>
      </c>
      <c r="G17" s="61" t="s">
        <v>291</v>
      </c>
      <c r="H17" s="60">
        <v>1500000</v>
      </c>
      <c r="I17" s="60">
        <v>0</v>
      </c>
      <c r="J17" s="60">
        <v>1500000</v>
      </c>
      <c r="K17" s="26"/>
    </row>
    <row r="18" spans="1:11" ht="54.75" customHeight="1" x14ac:dyDescent="0.25">
      <c r="A18" s="144"/>
      <c r="B18" s="12">
        <v>16</v>
      </c>
      <c r="C18" s="59" t="s">
        <v>151</v>
      </c>
      <c r="D18" s="27" t="s">
        <v>632</v>
      </c>
      <c r="E18" s="59" t="s">
        <v>61</v>
      </c>
      <c r="F18" s="59" t="s">
        <v>621</v>
      </c>
      <c r="G18" s="61" t="s">
        <v>291</v>
      </c>
      <c r="H18" s="60">
        <v>7000000</v>
      </c>
      <c r="I18" s="60">
        <v>0</v>
      </c>
      <c r="J18" s="60">
        <v>7000000</v>
      </c>
      <c r="K18" s="26"/>
    </row>
    <row r="19" spans="1:11" ht="54.75" customHeight="1" x14ac:dyDescent="0.25">
      <c r="A19" s="144"/>
      <c r="B19" s="12">
        <v>17</v>
      </c>
      <c r="C19" s="59" t="s">
        <v>151</v>
      </c>
      <c r="D19" s="27" t="s">
        <v>633</v>
      </c>
      <c r="E19" s="59" t="s">
        <v>61</v>
      </c>
      <c r="F19" s="59" t="s">
        <v>634</v>
      </c>
      <c r="G19" s="61">
        <v>2022</v>
      </c>
      <c r="H19" s="60">
        <v>52438093.596600004</v>
      </c>
      <c r="I19" s="60">
        <v>16397492.718599999</v>
      </c>
      <c r="J19" s="60">
        <v>36040600.878000006</v>
      </c>
      <c r="K19" s="26"/>
    </row>
    <row r="20" spans="1:11" ht="54.75" customHeight="1" x14ac:dyDescent="0.25">
      <c r="A20" s="144"/>
      <c r="B20" s="12">
        <v>18</v>
      </c>
      <c r="C20" s="59" t="s">
        <v>151</v>
      </c>
      <c r="D20" s="27" t="s">
        <v>641</v>
      </c>
      <c r="E20" s="59" t="s">
        <v>64</v>
      </c>
      <c r="F20" s="59" t="s">
        <v>642</v>
      </c>
      <c r="G20" s="61">
        <v>2023</v>
      </c>
      <c r="H20" s="60">
        <v>4000000</v>
      </c>
      <c r="I20" s="60">
        <v>0</v>
      </c>
      <c r="J20" s="60">
        <v>4000000</v>
      </c>
      <c r="K20" s="26"/>
    </row>
    <row r="21" spans="1:11" ht="54.75" customHeight="1" x14ac:dyDescent="0.25">
      <c r="A21" s="144"/>
      <c r="B21" s="12">
        <v>19</v>
      </c>
      <c r="C21" s="59" t="s">
        <v>151</v>
      </c>
      <c r="D21" s="27" t="s">
        <v>643</v>
      </c>
      <c r="E21" s="59" t="s">
        <v>64</v>
      </c>
      <c r="F21" s="59" t="s">
        <v>613</v>
      </c>
      <c r="G21" s="61">
        <v>2023</v>
      </c>
      <c r="H21" s="60">
        <v>2750000</v>
      </c>
      <c r="I21" s="60">
        <v>0</v>
      </c>
      <c r="J21" s="60">
        <v>2750000</v>
      </c>
      <c r="K21" s="26"/>
    </row>
    <row r="22" spans="1:11" ht="54.75" customHeight="1" x14ac:dyDescent="0.25">
      <c r="A22" s="144"/>
      <c r="B22" s="12">
        <v>20</v>
      </c>
      <c r="C22" s="59" t="s">
        <v>151</v>
      </c>
      <c r="D22" s="27" t="s">
        <v>644</v>
      </c>
      <c r="E22" s="59" t="s">
        <v>64</v>
      </c>
      <c r="F22" s="59" t="s">
        <v>615</v>
      </c>
      <c r="G22" s="61">
        <v>2023</v>
      </c>
      <c r="H22" s="60">
        <v>4500000</v>
      </c>
      <c r="I22" s="60">
        <v>0</v>
      </c>
      <c r="J22" s="60">
        <v>4500000</v>
      </c>
      <c r="K22" s="26"/>
    </row>
    <row r="23" spans="1:11" ht="54.75" customHeight="1" x14ac:dyDescent="0.25">
      <c r="A23" s="144"/>
      <c r="B23" s="12">
        <v>21</v>
      </c>
      <c r="C23" s="59" t="s">
        <v>151</v>
      </c>
      <c r="D23" s="27" t="s">
        <v>645</v>
      </c>
      <c r="E23" s="59" t="s">
        <v>64</v>
      </c>
      <c r="F23" s="59" t="s">
        <v>617</v>
      </c>
      <c r="G23" s="61">
        <v>2023</v>
      </c>
      <c r="H23" s="60">
        <v>450000</v>
      </c>
      <c r="I23" s="60">
        <v>0</v>
      </c>
      <c r="J23" s="60">
        <v>450000</v>
      </c>
      <c r="K23" s="26"/>
    </row>
    <row r="24" spans="1:11" ht="54.75" customHeight="1" x14ac:dyDescent="0.25">
      <c r="A24" s="144"/>
      <c r="B24" s="12">
        <v>22</v>
      </c>
      <c r="C24" s="59" t="s">
        <v>151</v>
      </c>
      <c r="D24" s="27" t="s">
        <v>646</v>
      </c>
      <c r="E24" s="59" t="s">
        <v>64</v>
      </c>
      <c r="F24" s="59" t="s">
        <v>619</v>
      </c>
      <c r="G24" s="61">
        <v>2023</v>
      </c>
      <c r="H24" s="60">
        <v>1450000</v>
      </c>
      <c r="I24" s="60">
        <v>0</v>
      </c>
      <c r="J24" s="60">
        <v>1450000</v>
      </c>
      <c r="K24" s="26"/>
    </row>
    <row r="25" spans="1:11" ht="54.75" customHeight="1" x14ac:dyDescent="0.25">
      <c r="A25" s="144"/>
      <c r="B25" s="12">
        <v>23</v>
      </c>
      <c r="C25" s="59" t="s">
        <v>151</v>
      </c>
      <c r="D25" s="27" t="s">
        <v>653</v>
      </c>
      <c r="E25" s="59" t="s">
        <v>50</v>
      </c>
      <c r="F25" s="59" t="s">
        <v>613</v>
      </c>
      <c r="G25" s="61" t="s">
        <v>291</v>
      </c>
      <c r="H25" s="60">
        <v>5650000</v>
      </c>
      <c r="I25" s="60">
        <v>0</v>
      </c>
      <c r="J25" s="60">
        <v>5650000</v>
      </c>
      <c r="K25" s="26"/>
    </row>
    <row r="26" spans="1:11" ht="54.75" customHeight="1" x14ac:dyDescent="0.25">
      <c r="A26" s="144"/>
      <c r="B26" s="12">
        <v>24</v>
      </c>
      <c r="C26" s="59" t="s">
        <v>151</v>
      </c>
      <c r="D26" s="27" t="s">
        <v>654</v>
      </c>
      <c r="E26" s="59" t="s">
        <v>50</v>
      </c>
      <c r="F26" s="59" t="s">
        <v>655</v>
      </c>
      <c r="G26" s="61" t="s">
        <v>291</v>
      </c>
      <c r="H26" s="60">
        <v>14875000</v>
      </c>
      <c r="I26" s="60">
        <v>0</v>
      </c>
      <c r="J26" s="60">
        <v>14875000</v>
      </c>
      <c r="K26" s="26"/>
    </row>
    <row r="27" spans="1:11" ht="54.75" customHeight="1" x14ac:dyDescent="0.25">
      <c r="A27" s="144"/>
      <c r="B27" s="12">
        <v>25</v>
      </c>
      <c r="C27" s="59" t="s">
        <v>151</v>
      </c>
      <c r="D27" s="27" t="s">
        <v>656</v>
      </c>
      <c r="E27" s="59" t="s">
        <v>50</v>
      </c>
      <c r="F27" s="59" t="s">
        <v>615</v>
      </c>
      <c r="G27" s="61" t="s">
        <v>291</v>
      </c>
      <c r="H27" s="60">
        <v>4500000</v>
      </c>
      <c r="I27" s="60">
        <v>0</v>
      </c>
      <c r="J27" s="60">
        <v>4500000</v>
      </c>
      <c r="K27" s="26"/>
    </row>
    <row r="28" spans="1:11" ht="54.75" customHeight="1" x14ac:dyDescent="0.25">
      <c r="A28" s="152" t="s">
        <v>82</v>
      </c>
      <c r="B28" s="12">
        <v>26</v>
      </c>
      <c r="C28" s="59" t="s">
        <v>151</v>
      </c>
      <c r="D28" s="27" t="s">
        <v>657</v>
      </c>
      <c r="E28" s="59" t="s">
        <v>50</v>
      </c>
      <c r="F28" s="59" t="s">
        <v>658</v>
      </c>
      <c r="G28" s="61" t="s">
        <v>291</v>
      </c>
      <c r="H28" s="60">
        <v>2500000</v>
      </c>
      <c r="I28" s="60">
        <v>0</v>
      </c>
      <c r="J28" s="60">
        <v>2500000</v>
      </c>
      <c r="K28" s="26"/>
    </row>
    <row r="29" spans="1:11" ht="54.75" customHeight="1" x14ac:dyDescent="0.25">
      <c r="A29" s="144"/>
      <c r="B29" s="12">
        <v>27</v>
      </c>
      <c r="C29" s="59" t="s">
        <v>151</v>
      </c>
      <c r="D29" s="27" t="s">
        <v>659</v>
      </c>
      <c r="E29" s="59" t="s">
        <v>50</v>
      </c>
      <c r="F29" s="59" t="s">
        <v>658</v>
      </c>
      <c r="G29" s="61" t="s">
        <v>291</v>
      </c>
      <c r="H29" s="60">
        <v>2500000</v>
      </c>
      <c r="I29" s="60">
        <v>0</v>
      </c>
      <c r="J29" s="60">
        <v>2500000</v>
      </c>
      <c r="K29" s="26"/>
    </row>
    <row r="30" spans="1:11" ht="54.75" customHeight="1" x14ac:dyDescent="0.25">
      <c r="A30" s="144"/>
      <c r="B30" s="12">
        <v>28</v>
      </c>
      <c r="C30" s="59" t="s">
        <v>151</v>
      </c>
      <c r="D30" s="27" t="s">
        <v>660</v>
      </c>
      <c r="E30" s="59" t="s">
        <v>50</v>
      </c>
      <c r="F30" s="59" t="s">
        <v>617</v>
      </c>
      <c r="G30" s="61" t="s">
        <v>291</v>
      </c>
      <c r="H30" s="60">
        <v>450000</v>
      </c>
      <c r="I30" s="60">
        <v>0</v>
      </c>
      <c r="J30" s="60">
        <v>450000</v>
      </c>
      <c r="K30" s="26"/>
    </row>
    <row r="31" spans="1:11" ht="54.75" customHeight="1" x14ac:dyDescent="0.25">
      <c r="A31" s="144"/>
      <c r="B31" s="12">
        <v>29</v>
      </c>
      <c r="C31" s="59" t="s">
        <v>151</v>
      </c>
      <c r="D31" s="27" t="s">
        <v>661</v>
      </c>
      <c r="E31" s="59" t="s">
        <v>50</v>
      </c>
      <c r="F31" s="59" t="s">
        <v>619</v>
      </c>
      <c r="G31" s="61" t="s">
        <v>291</v>
      </c>
      <c r="H31" s="60">
        <v>1450000</v>
      </c>
      <c r="I31" s="60">
        <v>0</v>
      </c>
      <c r="J31" s="60">
        <v>1450000</v>
      </c>
      <c r="K31" s="26"/>
    </row>
    <row r="32" spans="1:11" ht="54.75" customHeight="1" x14ac:dyDescent="0.25">
      <c r="A32" s="144"/>
      <c r="B32" s="12">
        <v>30</v>
      </c>
      <c r="C32" s="59" t="s">
        <v>151</v>
      </c>
      <c r="D32" s="27" t="s">
        <v>662</v>
      </c>
      <c r="E32" s="59" t="s">
        <v>53</v>
      </c>
      <c r="F32" s="59" t="s">
        <v>663</v>
      </c>
      <c r="G32" s="61" t="s">
        <v>169</v>
      </c>
      <c r="H32" s="60">
        <v>8152263.0735999998</v>
      </c>
      <c r="I32" s="60">
        <v>2379111.8463999997</v>
      </c>
      <c r="J32" s="60">
        <v>5773151.2271999996</v>
      </c>
      <c r="K32" s="26"/>
    </row>
    <row r="33" spans="1:11" ht="54.75" customHeight="1" x14ac:dyDescent="0.25">
      <c r="A33" s="144"/>
      <c r="B33" s="12">
        <v>31</v>
      </c>
      <c r="C33" s="59" t="s">
        <v>151</v>
      </c>
      <c r="D33" s="27" t="s">
        <v>239</v>
      </c>
      <c r="E33" s="59" t="s">
        <v>53</v>
      </c>
      <c r="F33" s="59" t="s">
        <v>624</v>
      </c>
      <c r="G33" s="61" t="s">
        <v>291</v>
      </c>
      <c r="H33" s="60">
        <v>3500000</v>
      </c>
      <c r="I33" s="60">
        <v>500000</v>
      </c>
      <c r="J33" s="60">
        <v>3000000</v>
      </c>
      <c r="K33" s="26"/>
    </row>
    <row r="34" spans="1:11" ht="54.75" customHeight="1" x14ac:dyDescent="0.25">
      <c r="A34" s="144"/>
      <c r="B34" s="12">
        <v>32</v>
      </c>
      <c r="C34" s="59" t="s">
        <v>151</v>
      </c>
      <c r="D34" s="27" t="s">
        <v>664</v>
      </c>
      <c r="E34" s="59" t="s">
        <v>53</v>
      </c>
      <c r="F34" s="59" t="s">
        <v>665</v>
      </c>
      <c r="G34" s="61" t="s">
        <v>291</v>
      </c>
      <c r="H34" s="60">
        <v>21500000</v>
      </c>
      <c r="I34" s="60">
        <v>0</v>
      </c>
      <c r="J34" s="60">
        <v>21500000</v>
      </c>
      <c r="K34" s="26"/>
    </row>
    <row r="35" spans="1:11" ht="54.75" customHeight="1" x14ac:dyDescent="0.25">
      <c r="A35" s="144"/>
      <c r="B35" s="12">
        <v>33</v>
      </c>
      <c r="C35" s="59" t="s">
        <v>151</v>
      </c>
      <c r="D35" s="27" t="s">
        <v>666</v>
      </c>
      <c r="E35" s="59" t="s">
        <v>53</v>
      </c>
      <c r="F35" s="59" t="s">
        <v>615</v>
      </c>
      <c r="G35" s="61" t="s">
        <v>291</v>
      </c>
      <c r="H35" s="60">
        <v>4500000</v>
      </c>
      <c r="I35" s="60">
        <v>0</v>
      </c>
      <c r="J35" s="60">
        <v>4500000</v>
      </c>
      <c r="K35" s="26"/>
    </row>
    <row r="36" spans="1:11" ht="54.75" customHeight="1" x14ac:dyDescent="0.25">
      <c r="A36" s="144"/>
      <c r="B36" s="12">
        <v>34</v>
      </c>
      <c r="C36" s="59" t="s">
        <v>151</v>
      </c>
      <c r="D36" s="27" t="s">
        <v>667</v>
      </c>
      <c r="E36" s="59" t="s">
        <v>53</v>
      </c>
      <c r="F36" s="59" t="s">
        <v>617</v>
      </c>
      <c r="G36" s="61" t="s">
        <v>291</v>
      </c>
      <c r="H36" s="60">
        <v>1360000</v>
      </c>
      <c r="I36" s="60">
        <v>0</v>
      </c>
      <c r="J36" s="60">
        <v>1360000</v>
      </c>
      <c r="K36" s="26"/>
    </row>
    <row r="37" spans="1:11" ht="54.75" customHeight="1" x14ac:dyDescent="0.25">
      <c r="A37" s="144"/>
      <c r="B37" s="12">
        <v>35</v>
      </c>
      <c r="C37" s="59" t="s">
        <v>151</v>
      </c>
      <c r="D37" s="27" t="s">
        <v>668</v>
      </c>
      <c r="E37" s="59" t="s">
        <v>53</v>
      </c>
      <c r="F37" s="59" t="s">
        <v>619</v>
      </c>
      <c r="G37" s="61" t="s">
        <v>291</v>
      </c>
      <c r="H37" s="60">
        <v>1450000</v>
      </c>
      <c r="I37" s="60">
        <v>0</v>
      </c>
      <c r="J37" s="60">
        <v>1450000</v>
      </c>
      <c r="K37" s="26"/>
    </row>
    <row r="38" spans="1:11" ht="54.75" customHeight="1" x14ac:dyDescent="0.25">
      <c r="A38" s="144"/>
      <c r="B38" s="12">
        <v>36</v>
      </c>
      <c r="C38" s="59" t="s">
        <v>151</v>
      </c>
      <c r="D38" s="27" t="s">
        <v>669</v>
      </c>
      <c r="E38" s="59" t="s">
        <v>53</v>
      </c>
      <c r="F38" s="59" t="s">
        <v>621</v>
      </c>
      <c r="G38" s="61" t="s">
        <v>291</v>
      </c>
      <c r="H38" s="60">
        <v>10000000</v>
      </c>
      <c r="I38" s="60">
        <v>0</v>
      </c>
      <c r="J38" s="60">
        <v>10000000</v>
      </c>
      <c r="K38" s="26"/>
    </row>
    <row r="39" spans="1:11" ht="54.75" customHeight="1" x14ac:dyDescent="0.25">
      <c r="A39" s="144"/>
      <c r="B39" s="12">
        <v>37</v>
      </c>
      <c r="C39" s="59" t="s">
        <v>151</v>
      </c>
      <c r="D39" s="27" t="s">
        <v>679</v>
      </c>
      <c r="E39" s="59" t="s">
        <v>38</v>
      </c>
      <c r="F39" s="59" t="s">
        <v>665</v>
      </c>
      <c r="G39" s="61" t="s">
        <v>291</v>
      </c>
      <c r="H39" s="60">
        <v>10000000</v>
      </c>
      <c r="I39" s="60">
        <v>0</v>
      </c>
      <c r="J39" s="60">
        <v>10000000</v>
      </c>
      <c r="K39" s="26"/>
    </row>
    <row r="40" spans="1:11" ht="54.75" customHeight="1" x14ac:dyDescent="0.25">
      <c r="A40" s="144"/>
      <c r="B40" s="12">
        <v>38</v>
      </c>
      <c r="C40" s="59" t="s">
        <v>151</v>
      </c>
      <c r="D40" s="27" t="s">
        <v>680</v>
      </c>
      <c r="E40" s="59" t="s">
        <v>38</v>
      </c>
      <c r="F40" s="59" t="s">
        <v>613</v>
      </c>
      <c r="G40" s="61" t="s">
        <v>291</v>
      </c>
      <c r="H40" s="60">
        <v>3000000</v>
      </c>
      <c r="I40" s="60">
        <v>0</v>
      </c>
      <c r="J40" s="60">
        <v>3000000</v>
      </c>
      <c r="K40" s="26"/>
    </row>
    <row r="41" spans="1:11" ht="54.75" customHeight="1" x14ac:dyDescent="0.25">
      <c r="A41" s="144"/>
      <c r="B41" s="12">
        <v>39</v>
      </c>
      <c r="C41" s="59" t="s">
        <v>151</v>
      </c>
      <c r="D41" s="27" t="s">
        <v>681</v>
      </c>
      <c r="E41" s="59" t="s">
        <v>38</v>
      </c>
      <c r="F41" s="59" t="s">
        <v>682</v>
      </c>
      <c r="G41" s="61" t="s">
        <v>291</v>
      </c>
      <c r="H41" s="60">
        <v>5000000</v>
      </c>
      <c r="I41" s="60">
        <v>0</v>
      </c>
      <c r="J41" s="60">
        <v>5000000</v>
      </c>
      <c r="K41" s="26"/>
    </row>
    <row r="42" spans="1:11" ht="54.75" customHeight="1" x14ac:dyDescent="0.25">
      <c r="A42" s="144"/>
      <c r="B42" s="12">
        <v>40</v>
      </c>
      <c r="C42" s="59" t="s">
        <v>151</v>
      </c>
      <c r="D42" s="27" t="s">
        <v>683</v>
      </c>
      <c r="E42" s="59" t="s">
        <v>38</v>
      </c>
      <c r="F42" s="59" t="s">
        <v>655</v>
      </c>
      <c r="G42" s="61" t="s">
        <v>291</v>
      </c>
      <c r="H42" s="60">
        <v>10000000</v>
      </c>
      <c r="I42" s="60">
        <v>0</v>
      </c>
      <c r="J42" s="60">
        <v>10000000</v>
      </c>
      <c r="K42" s="26"/>
    </row>
    <row r="43" spans="1:11" ht="54.75" customHeight="1" x14ac:dyDescent="0.25">
      <c r="A43" s="144"/>
      <c r="B43" s="12">
        <v>41</v>
      </c>
      <c r="C43" s="59" t="s">
        <v>151</v>
      </c>
      <c r="D43" s="27" t="s">
        <v>684</v>
      </c>
      <c r="E43" s="59" t="s">
        <v>38</v>
      </c>
      <c r="F43" s="59" t="s">
        <v>615</v>
      </c>
      <c r="G43" s="61" t="s">
        <v>291</v>
      </c>
      <c r="H43" s="60">
        <v>4500000</v>
      </c>
      <c r="I43" s="60">
        <v>0</v>
      </c>
      <c r="J43" s="60">
        <v>4500000</v>
      </c>
      <c r="K43" s="26"/>
    </row>
    <row r="44" spans="1:11" ht="54.75" customHeight="1" x14ac:dyDescent="0.25">
      <c r="A44" s="144"/>
      <c r="B44" s="12">
        <v>42</v>
      </c>
      <c r="C44" s="59" t="s">
        <v>151</v>
      </c>
      <c r="D44" s="27" t="s">
        <v>685</v>
      </c>
      <c r="E44" s="59" t="s">
        <v>38</v>
      </c>
      <c r="F44" s="59" t="s">
        <v>617</v>
      </c>
      <c r="G44" s="61" t="s">
        <v>291</v>
      </c>
      <c r="H44" s="60">
        <v>450000</v>
      </c>
      <c r="I44" s="60">
        <v>0</v>
      </c>
      <c r="J44" s="60">
        <v>450000</v>
      </c>
      <c r="K44" s="26"/>
    </row>
    <row r="45" spans="1:11" ht="54.75" customHeight="1" x14ac:dyDescent="0.25">
      <c r="A45" s="144"/>
      <c r="B45" s="12">
        <v>43</v>
      </c>
      <c r="C45" s="59" t="s">
        <v>151</v>
      </c>
      <c r="D45" s="27" t="s">
        <v>686</v>
      </c>
      <c r="E45" s="59" t="s">
        <v>38</v>
      </c>
      <c r="F45" s="59" t="s">
        <v>619</v>
      </c>
      <c r="G45" s="61" t="s">
        <v>291</v>
      </c>
      <c r="H45" s="60">
        <v>1450000</v>
      </c>
      <c r="I45" s="60">
        <v>0</v>
      </c>
      <c r="J45" s="60">
        <v>1450000</v>
      </c>
      <c r="K45" s="26"/>
    </row>
    <row r="46" spans="1:11" ht="54.75" customHeight="1" x14ac:dyDescent="0.25">
      <c r="A46" s="144"/>
      <c r="B46" s="12">
        <v>44</v>
      </c>
      <c r="C46" s="59" t="s">
        <v>151</v>
      </c>
      <c r="D46" s="27" t="s">
        <v>687</v>
      </c>
      <c r="E46" s="59" t="s">
        <v>38</v>
      </c>
      <c r="F46" s="59" t="s">
        <v>621</v>
      </c>
      <c r="G46" s="61" t="s">
        <v>291</v>
      </c>
      <c r="H46" s="60">
        <v>15000000</v>
      </c>
      <c r="I46" s="60">
        <v>2000000</v>
      </c>
      <c r="J46" s="60">
        <v>13000000</v>
      </c>
      <c r="K46" s="26"/>
    </row>
    <row r="47" spans="1:11" ht="54.75" customHeight="1" x14ac:dyDescent="0.25">
      <c r="A47" s="144"/>
      <c r="B47" s="12">
        <v>45</v>
      </c>
      <c r="C47" s="59" t="s">
        <v>151</v>
      </c>
      <c r="D47" s="27" t="s">
        <v>698</v>
      </c>
      <c r="E47" s="59" t="s">
        <v>696</v>
      </c>
      <c r="F47" s="59" t="s">
        <v>665</v>
      </c>
      <c r="G47" s="61" t="s">
        <v>291</v>
      </c>
      <c r="H47" s="60">
        <v>8500000</v>
      </c>
      <c r="I47" s="60">
        <v>0</v>
      </c>
      <c r="J47" s="60">
        <v>8500000</v>
      </c>
      <c r="K47" s="26"/>
    </row>
    <row r="48" spans="1:11" ht="54.75" customHeight="1" x14ac:dyDescent="0.25">
      <c r="A48" s="144"/>
      <c r="B48" s="12">
        <v>46</v>
      </c>
      <c r="C48" s="59" t="s">
        <v>151</v>
      </c>
      <c r="D48" s="27" t="s">
        <v>699</v>
      </c>
      <c r="E48" s="59" t="s">
        <v>696</v>
      </c>
      <c r="F48" s="59" t="s">
        <v>615</v>
      </c>
      <c r="G48" s="61" t="s">
        <v>291</v>
      </c>
      <c r="H48" s="60">
        <v>4500000</v>
      </c>
      <c r="I48" s="60">
        <v>0</v>
      </c>
      <c r="J48" s="60">
        <v>4500000</v>
      </c>
      <c r="K48" s="26"/>
    </row>
    <row r="49" spans="1:11" ht="54.75" customHeight="1" x14ac:dyDescent="0.25">
      <c r="A49" s="144"/>
      <c r="B49" s="12">
        <v>47</v>
      </c>
      <c r="C49" s="59" t="s">
        <v>151</v>
      </c>
      <c r="D49" s="27" t="s">
        <v>700</v>
      </c>
      <c r="E49" s="59" t="s">
        <v>696</v>
      </c>
      <c r="F49" s="59" t="s">
        <v>617</v>
      </c>
      <c r="G49" s="61" t="s">
        <v>291</v>
      </c>
      <c r="H49" s="60">
        <v>1360000</v>
      </c>
      <c r="I49" s="60">
        <v>0</v>
      </c>
      <c r="J49" s="60">
        <v>1360000</v>
      </c>
      <c r="K49" s="26"/>
    </row>
    <row r="50" spans="1:11" ht="54.75" customHeight="1" x14ac:dyDescent="0.25">
      <c r="A50" s="144"/>
      <c r="B50" s="12">
        <v>48</v>
      </c>
      <c r="C50" s="59" t="s">
        <v>151</v>
      </c>
      <c r="D50" s="27" t="s">
        <v>701</v>
      </c>
      <c r="E50" s="59" t="s">
        <v>696</v>
      </c>
      <c r="F50" s="59" t="s">
        <v>619</v>
      </c>
      <c r="G50" s="61" t="s">
        <v>291</v>
      </c>
      <c r="H50" s="60">
        <v>1450000</v>
      </c>
      <c r="I50" s="60">
        <v>0</v>
      </c>
      <c r="J50" s="60">
        <v>1450000</v>
      </c>
      <c r="K50" s="26"/>
    </row>
    <row r="51" spans="1:11" ht="54.75" customHeight="1" x14ac:dyDescent="0.25">
      <c r="A51" s="144"/>
      <c r="B51" s="12">
        <v>49</v>
      </c>
      <c r="C51" s="59" t="s">
        <v>151</v>
      </c>
      <c r="D51" s="27" t="s">
        <v>708</v>
      </c>
      <c r="E51" s="59" t="s">
        <v>58</v>
      </c>
      <c r="F51" s="59" t="s">
        <v>709</v>
      </c>
      <c r="G51" s="61" t="s">
        <v>291</v>
      </c>
      <c r="H51" s="60">
        <v>15000000</v>
      </c>
      <c r="I51" s="60">
        <v>0</v>
      </c>
      <c r="J51" s="60">
        <v>15000000</v>
      </c>
      <c r="K51" s="26"/>
    </row>
    <row r="52" spans="1:11" ht="54.75" customHeight="1" x14ac:dyDescent="0.25">
      <c r="A52" s="144"/>
      <c r="B52" s="12">
        <v>50</v>
      </c>
      <c r="C52" s="59" t="s">
        <v>151</v>
      </c>
      <c r="D52" s="27" t="s">
        <v>710</v>
      </c>
      <c r="E52" s="59" t="s">
        <v>58</v>
      </c>
      <c r="F52" s="59" t="s">
        <v>613</v>
      </c>
      <c r="G52" s="61" t="s">
        <v>291</v>
      </c>
      <c r="H52" s="60">
        <v>16575000</v>
      </c>
      <c r="I52" s="60">
        <v>0</v>
      </c>
      <c r="J52" s="60">
        <v>16575000</v>
      </c>
      <c r="K52" s="26"/>
    </row>
    <row r="53" spans="1:11" ht="54.75" customHeight="1" x14ac:dyDescent="0.25">
      <c r="A53" s="144"/>
      <c r="B53" s="12">
        <v>51</v>
      </c>
      <c r="C53" s="59" t="s">
        <v>151</v>
      </c>
      <c r="D53" s="27" t="s">
        <v>711</v>
      </c>
      <c r="E53" s="59" t="s">
        <v>58</v>
      </c>
      <c r="F53" s="59" t="s">
        <v>615</v>
      </c>
      <c r="G53" s="61" t="s">
        <v>291</v>
      </c>
      <c r="H53" s="60">
        <v>4500000</v>
      </c>
      <c r="I53" s="60">
        <v>0</v>
      </c>
      <c r="J53" s="60">
        <v>4500000</v>
      </c>
      <c r="K53" s="26"/>
    </row>
    <row r="54" spans="1:11" ht="54.75" customHeight="1" x14ac:dyDescent="0.25">
      <c r="A54" s="144"/>
      <c r="B54" s="12">
        <v>52</v>
      </c>
      <c r="C54" s="59" t="s">
        <v>151</v>
      </c>
      <c r="D54" s="27" t="s">
        <v>712</v>
      </c>
      <c r="E54" s="59" t="s">
        <v>58</v>
      </c>
      <c r="F54" s="59" t="s">
        <v>617</v>
      </c>
      <c r="G54" s="61" t="s">
        <v>291</v>
      </c>
      <c r="H54" s="60">
        <v>450000</v>
      </c>
      <c r="I54" s="60">
        <v>0</v>
      </c>
      <c r="J54" s="60">
        <v>450000</v>
      </c>
      <c r="K54" s="26"/>
    </row>
    <row r="55" spans="1:11" ht="54.75" customHeight="1" x14ac:dyDescent="0.25">
      <c r="A55" s="144"/>
      <c r="B55" s="12">
        <v>53</v>
      </c>
      <c r="C55" s="59" t="s">
        <v>151</v>
      </c>
      <c r="D55" s="27" t="s">
        <v>713</v>
      </c>
      <c r="E55" s="59" t="s">
        <v>58</v>
      </c>
      <c r="F55" s="59" t="s">
        <v>642</v>
      </c>
      <c r="G55" s="61" t="s">
        <v>291</v>
      </c>
      <c r="H55" s="60">
        <v>4000000</v>
      </c>
      <c r="I55" s="60">
        <v>0</v>
      </c>
      <c r="J55" s="60">
        <v>4000000</v>
      </c>
      <c r="K55" s="26"/>
    </row>
    <row r="56" spans="1:11" ht="54.75" customHeight="1" x14ac:dyDescent="0.25">
      <c r="A56" s="144" t="s">
        <v>82</v>
      </c>
      <c r="B56" s="12">
        <v>54</v>
      </c>
      <c r="C56" s="59" t="s">
        <v>151</v>
      </c>
      <c r="D56" s="27" t="s">
        <v>714</v>
      </c>
      <c r="E56" s="59" t="s">
        <v>58</v>
      </c>
      <c r="F56" s="59" t="s">
        <v>619</v>
      </c>
      <c r="G56" s="61" t="s">
        <v>291</v>
      </c>
      <c r="H56" s="60">
        <v>1450000</v>
      </c>
      <c r="I56" s="60">
        <v>0</v>
      </c>
      <c r="J56" s="60">
        <v>1450000</v>
      </c>
      <c r="K56" s="26"/>
    </row>
    <row r="57" spans="1:11" ht="54.75" customHeight="1" x14ac:dyDescent="0.25">
      <c r="A57" s="144"/>
      <c r="B57" s="12">
        <v>55</v>
      </c>
      <c r="C57" s="59" t="s">
        <v>151</v>
      </c>
      <c r="D57" s="27" t="s">
        <v>715</v>
      </c>
      <c r="E57" s="59" t="s">
        <v>58</v>
      </c>
      <c r="F57" s="59" t="s">
        <v>621</v>
      </c>
      <c r="G57" s="61" t="s">
        <v>291</v>
      </c>
      <c r="H57" s="60">
        <v>1500000</v>
      </c>
      <c r="I57" s="60">
        <v>0</v>
      </c>
      <c r="J57" s="60">
        <v>1500000</v>
      </c>
      <c r="K57" s="26"/>
    </row>
    <row r="58" spans="1:11" ht="54.75" customHeight="1" x14ac:dyDescent="0.25">
      <c r="A58" s="144"/>
      <c r="B58" s="12">
        <v>56</v>
      </c>
      <c r="C58" s="59" t="s">
        <v>151</v>
      </c>
      <c r="D58" s="27" t="s">
        <v>716</v>
      </c>
      <c r="E58" s="59" t="s">
        <v>39</v>
      </c>
      <c r="F58" s="59" t="s">
        <v>627</v>
      </c>
      <c r="G58" s="61" t="s">
        <v>291</v>
      </c>
      <c r="H58" s="60">
        <v>3000000</v>
      </c>
      <c r="I58" s="60">
        <v>0</v>
      </c>
      <c r="J58" s="60">
        <v>3000000</v>
      </c>
      <c r="K58" s="26"/>
    </row>
    <row r="59" spans="1:11" ht="54.75" customHeight="1" x14ac:dyDescent="0.25">
      <c r="A59" s="144"/>
      <c r="B59" s="12">
        <v>57</v>
      </c>
      <c r="C59" s="59" t="s">
        <v>151</v>
      </c>
      <c r="D59" s="27" t="s">
        <v>717</v>
      </c>
      <c r="E59" s="59" t="s">
        <v>39</v>
      </c>
      <c r="F59" s="59" t="s">
        <v>615</v>
      </c>
      <c r="G59" s="61" t="s">
        <v>291</v>
      </c>
      <c r="H59" s="60">
        <v>4500000</v>
      </c>
      <c r="I59" s="60">
        <v>0</v>
      </c>
      <c r="J59" s="60">
        <v>4500000</v>
      </c>
      <c r="K59" s="26"/>
    </row>
    <row r="60" spans="1:11" ht="54.75" customHeight="1" x14ac:dyDescent="0.25">
      <c r="A60" s="144"/>
      <c r="B60" s="12">
        <v>58</v>
      </c>
      <c r="C60" s="59" t="s">
        <v>151</v>
      </c>
      <c r="D60" s="27" t="s">
        <v>718</v>
      </c>
      <c r="E60" s="59" t="s">
        <v>39</v>
      </c>
      <c r="F60" s="59" t="s">
        <v>617</v>
      </c>
      <c r="G60" s="61" t="s">
        <v>291</v>
      </c>
      <c r="H60" s="60">
        <v>450000</v>
      </c>
      <c r="I60" s="60">
        <v>0</v>
      </c>
      <c r="J60" s="60">
        <v>450000</v>
      </c>
      <c r="K60" s="26"/>
    </row>
    <row r="61" spans="1:11" ht="54.75" customHeight="1" x14ac:dyDescent="0.25">
      <c r="A61" s="144"/>
      <c r="B61" s="12">
        <v>59</v>
      </c>
      <c r="C61" s="59" t="s">
        <v>151</v>
      </c>
      <c r="D61" s="27" t="s">
        <v>719</v>
      </c>
      <c r="E61" s="59" t="s">
        <v>39</v>
      </c>
      <c r="F61" s="59" t="s">
        <v>619</v>
      </c>
      <c r="G61" s="61" t="s">
        <v>291</v>
      </c>
      <c r="H61" s="60">
        <v>1450000</v>
      </c>
      <c r="I61" s="60">
        <v>0</v>
      </c>
      <c r="J61" s="60">
        <v>1450000</v>
      </c>
      <c r="K61" s="26"/>
    </row>
    <row r="62" spans="1:11" ht="54.75" customHeight="1" x14ac:dyDescent="0.25">
      <c r="A62" s="144"/>
      <c r="B62" s="12">
        <v>60</v>
      </c>
      <c r="C62" s="59" t="s">
        <v>151</v>
      </c>
      <c r="D62" s="27" t="s">
        <v>720</v>
      </c>
      <c r="E62" s="59" t="s">
        <v>39</v>
      </c>
      <c r="F62" s="59" t="s">
        <v>621</v>
      </c>
      <c r="G62" s="61" t="s">
        <v>291</v>
      </c>
      <c r="H62" s="60">
        <v>10000000</v>
      </c>
      <c r="I62" s="60">
        <v>0</v>
      </c>
      <c r="J62" s="60">
        <v>10000000</v>
      </c>
      <c r="K62" s="26"/>
    </row>
    <row r="63" spans="1:11" ht="54.75" customHeight="1" x14ac:dyDescent="0.25">
      <c r="A63" s="144"/>
      <c r="B63" s="12">
        <v>61</v>
      </c>
      <c r="C63" s="59" t="s">
        <v>151</v>
      </c>
      <c r="D63" s="27" t="s">
        <v>721</v>
      </c>
      <c r="E63" s="59" t="s">
        <v>39</v>
      </c>
      <c r="F63" s="59" t="s">
        <v>722</v>
      </c>
      <c r="G63" s="61" t="s">
        <v>291</v>
      </c>
      <c r="H63" s="60">
        <v>7500000</v>
      </c>
      <c r="I63" s="60">
        <v>0</v>
      </c>
      <c r="J63" s="60">
        <v>7500000</v>
      </c>
      <c r="K63" s="26"/>
    </row>
    <row r="64" spans="1:11" ht="54.75" customHeight="1" x14ac:dyDescent="0.25">
      <c r="A64" s="144"/>
      <c r="B64" s="12">
        <v>62</v>
      </c>
      <c r="C64" s="59" t="s">
        <v>151</v>
      </c>
      <c r="D64" s="27" t="s">
        <v>723</v>
      </c>
      <c r="E64" s="59" t="s">
        <v>39</v>
      </c>
      <c r="F64" s="59" t="s">
        <v>658</v>
      </c>
      <c r="G64" s="61" t="s">
        <v>291</v>
      </c>
      <c r="H64" s="60">
        <v>5000000</v>
      </c>
      <c r="I64" s="60">
        <v>0</v>
      </c>
      <c r="J64" s="60">
        <v>5000000</v>
      </c>
      <c r="K64" s="26"/>
    </row>
    <row r="65" spans="1:11" ht="54.75" customHeight="1" x14ac:dyDescent="0.25">
      <c r="A65" s="144"/>
      <c r="B65" s="12">
        <v>63</v>
      </c>
      <c r="C65" s="59" t="s">
        <v>151</v>
      </c>
      <c r="D65" s="27" t="s">
        <v>724</v>
      </c>
      <c r="E65" s="59" t="s">
        <v>39</v>
      </c>
      <c r="F65" s="59" t="s">
        <v>621</v>
      </c>
      <c r="G65" s="61" t="s">
        <v>291</v>
      </c>
      <c r="H65" s="60">
        <v>3000000</v>
      </c>
      <c r="I65" s="60">
        <v>0</v>
      </c>
      <c r="J65" s="60">
        <v>3000000</v>
      </c>
      <c r="K65" s="26"/>
    </row>
    <row r="66" spans="1:11" ht="54.75" customHeight="1" x14ac:dyDescent="0.25">
      <c r="A66" s="144"/>
      <c r="B66" s="12">
        <v>64</v>
      </c>
      <c r="C66" s="59" t="s">
        <v>151</v>
      </c>
      <c r="D66" s="27" t="s">
        <v>725</v>
      </c>
      <c r="E66" s="59" t="s">
        <v>39</v>
      </c>
      <c r="F66" s="59" t="s">
        <v>726</v>
      </c>
      <c r="G66" s="61" t="s">
        <v>291</v>
      </c>
      <c r="H66" s="60">
        <v>7000000</v>
      </c>
      <c r="I66" s="60">
        <v>0</v>
      </c>
      <c r="J66" s="60">
        <v>7000000</v>
      </c>
      <c r="K66" s="26"/>
    </row>
    <row r="67" spans="1:11" ht="54.75" customHeight="1" x14ac:dyDescent="0.25">
      <c r="A67" s="144"/>
      <c r="B67" s="12">
        <v>65</v>
      </c>
      <c r="C67" s="59" t="s">
        <v>151</v>
      </c>
      <c r="D67" s="27" t="s">
        <v>727</v>
      </c>
      <c r="E67" s="59" t="s">
        <v>39</v>
      </c>
      <c r="F67" s="59" t="s">
        <v>726</v>
      </c>
      <c r="G67" s="61" t="s">
        <v>291</v>
      </c>
      <c r="H67" s="60">
        <v>7000000</v>
      </c>
      <c r="I67" s="60">
        <v>0</v>
      </c>
      <c r="J67" s="60">
        <v>7000000</v>
      </c>
      <c r="K67" s="26"/>
    </row>
    <row r="68" spans="1:11" ht="54.75" customHeight="1" x14ac:dyDescent="0.25">
      <c r="A68" s="144"/>
      <c r="B68" s="12">
        <v>66</v>
      </c>
      <c r="C68" s="59" t="s">
        <v>151</v>
      </c>
      <c r="D68" s="27" t="s">
        <v>241</v>
      </c>
      <c r="E68" s="59" t="s">
        <v>37</v>
      </c>
      <c r="F68" s="59" t="s">
        <v>735</v>
      </c>
      <c r="G68" s="61" t="s">
        <v>159</v>
      </c>
      <c r="H68" s="60">
        <v>2500000</v>
      </c>
      <c r="I68" s="60">
        <v>500000</v>
      </c>
      <c r="J68" s="60">
        <v>500000</v>
      </c>
      <c r="K68" s="26"/>
    </row>
    <row r="69" spans="1:11" ht="54.75" customHeight="1" x14ac:dyDescent="0.25">
      <c r="A69" s="144"/>
      <c r="B69" s="12">
        <v>67</v>
      </c>
      <c r="C69" s="59" t="s">
        <v>151</v>
      </c>
      <c r="D69" s="27" t="s">
        <v>736</v>
      </c>
      <c r="E69" s="59" t="s">
        <v>37</v>
      </c>
      <c r="F69" s="59" t="s">
        <v>642</v>
      </c>
      <c r="G69" s="61" t="s">
        <v>291</v>
      </c>
      <c r="H69" s="60">
        <v>4000000</v>
      </c>
      <c r="I69" s="60">
        <v>0</v>
      </c>
      <c r="J69" s="60">
        <v>4000000</v>
      </c>
      <c r="K69" s="26"/>
    </row>
    <row r="70" spans="1:11" ht="54.75" customHeight="1" x14ac:dyDescent="0.25">
      <c r="A70" s="144"/>
      <c r="B70" s="12">
        <v>68</v>
      </c>
      <c r="C70" s="59" t="s">
        <v>151</v>
      </c>
      <c r="D70" s="27" t="s">
        <v>737</v>
      </c>
      <c r="E70" s="59" t="s">
        <v>37</v>
      </c>
      <c r="F70" s="59" t="s">
        <v>665</v>
      </c>
      <c r="G70" s="61" t="s">
        <v>291</v>
      </c>
      <c r="H70" s="60">
        <v>30000000</v>
      </c>
      <c r="I70" s="60">
        <v>0</v>
      </c>
      <c r="J70" s="60">
        <v>30000000</v>
      </c>
      <c r="K70" s="26"/>
    </row>
    <row r="71" spans="1:11" ht="54.75" customHeight="1" x14ac:dyDescent="0.25">
      <c r="A71" s="144"/>
      <c r="B71" s="12">
        <v>69</v>
      </c>
      <c r="C71" s="59" t="s">
        <v>151</v>
      </c>
      <c r="D71" s="27" t="s">
        <v>738</v>
      </c>
      <c r="E71" s="59" t="s">
        <v>37</v>
      </c>
      <c r="F71" s="59" t="s">
        <v>613</v>
      </c>
      <c r="G71" s="61" t="s">
        <v>291</v>
      </c>
      <c r="H71" s="60">
        <v>5500000</v>
      </c>
      <c r="I71" s="60">
        <v>0</v>
      </c>
      <c r="J71" s="60">
        <v>5500000</v>
      </c>
      <c r="K71" s="26"/>
    </row>
    <row r="72" spans="1:11" ht="54.75" customHeight="1" x14ac:dyDescent="0.25">
      <c r="A72" s="144"/>
      <c r="B72" s="12">
        <v>70</v>
      </c>
      <c r="C72" s="59" t="s">
        <v>151</v>
      </c>
      <c r="D72" s="27" t="s">
        <v>739</v>
      </c>
      <c r="E72" s="59" t="s">
        <v>37</v>
      </c>
      <c r="F72" s="59" t="s">
        <v>682</v>
      </c>
      <c r="G72" s="61" t="s">
        <v>291</v>
      </c>
      <c r="H72" s="60">
        <v>10000000</v>
      </c>
      <c r="I72" s="60">
        <v>0</v>
      </c>
      <c r="J72" s="60">
        <v>10000000</v>
      </c>
      <c r="K72" s="26"/>
    </row>
    <row r="73" spans="1:11" ht="54.75" customHeight="1" x14ac:dyDescent="0.25">
      <c r="A73" s="144"/>
      <c r="B73" s="12">
        <v>71</v>
      </c>
      <c r="C73" s="59" t="s">
        <v>151</v>
      </c>
      <c r="D73" s="27" t="s">
        <v>740</v>
      </c>
      <c r="E73" s="59" t="s">
        <v>37</v>
      </c>
      <c r="F73" s="59" t="s">
        <v>655</v>
      </c>
      <c r="G73" s="61" t="s">
        <v>291</v>
      </c>
      <c r="H73" s="60">
        <v>9000000</v>
      </c>
      <c r="I73" s="60">
        <v>0</v>
      </c>
      <c r="J73" s="60">
        <v>9000000</v>
      </c>
      <c r="K73" s="26"/>
    </row>
    <row r="74" spans="1:11" ht="54.75" customHeight="1" x14ac:dyDescent="0.25">
      <c r="A74" s="144"/>
      <c r="B74" s="12">
        <v>72</v>
      </c>
      <c r="C74" s="59" t="s">
        <v>151</v>
      </c>
      <c r="D74" s="27" t="s">
        <v>741</v>
      </c>
      <c r="E74" s="59" t="s">
        <v>37</v>
      </c>
      <c r="F74" s="59" t="s">
        <v>615</v>
      </c>
      <c r="G74" s="61" t="s">
        <v>291</v>
      </c>
      <c r="H74" s="60">
        <v>4500000</v>
      </c>
      <c r="I74" s="60">
        <v>0</v>
      </c>
      <c r="J74" s="60">
        <v>4500000</v>
      </c>
      <c r="K74" s="26"/>
    </row>
    <row r="75" spans="1:11" ht="54.75" customHeight="1" x14ac:dyDescent="0.25">
      <c r="A75" s="144"/>
      <c r="B75" s="12">
        <v>73</v>
      </c>
      <c r="C75" s="59" t="s">
        <v>151</v>
      </c>
      <c r="D75" s="27" t="s">
        <v>742</v>
      </c>
      <c r="E75" s="59" t="s">
        <v>37</v>
      </c>
      <c r="F75" s="59" t="s">
        <v>617</v>
      </c>
      <c r="G75" s="61" t="s">
        <v>291</v>
      </c>
      <c r="H75" s="60">
        <v>450000</v>
      </c>
      <c r="I75" s="60">
        <v>0</v>
      </c>
      <c r="J75" s="60">
        <v>450000</v>
      </c>
      <c r="K75" s="26"/>
    </row>
    <row r="76" spans="1:11" ht="54.75" customHeight="1" x14ac:dyDescent="0.25">
      <c r="A76" s="144"/>
      <c r="B76" s="12">
        <v>74</v>
      </c>
      <c r="C76" s="59" t="s">
        <v>151</v>
      </c>
      <c r="D76" s="27" t="s">
        <v>743</v>
      </c>
      <c r="E76" s="59" t="s">
        <v>37</v>
      </c>
      <c r="F76" s="59" t="s">
        <v>619</v>
      </c>
      <c r="G76" s="61" t="s">
        <v>291</v>
      </c>
      <c r="H76" s="60">
        <v>1450000</v>
      </c>
      <c r="I76" s="60">
        <v>0</v>
      </c>
      <c r="J76" s="60">
        <v>1450000</v>
      </c>
      <c r="K76" s="26"/>
    </row>
    <row r="77" spans="1:11" ht="54.75" customHeight="1" x14ac:dyDescent="0.25">
      <c r="A77" s="144"/>
      <c r="B77" s="12">
        <v>75</v>
      </c>
      <c r="C77" s="59" t="s">
        <v>151</v>
      </c>
      <c r="D77" s="27" t="s">
        <v>746</v>
      </c>
      <c r="E77" s="59" t="s">
        <v>37</v>
      </c>
      <c r="F77" s="59" t="s">
        <v>621</v>
      </c>
      <c r="G77" s="61" t="s">
        <v>291</v>
      </c>
      <c r="H77" s="60">
        <v>1000000</v>
      </c>
      <c r="I77" s="60">
        <v>0</v>
      </c>
      <c r="J77" s="60">
        <v>1000000</v>
      </c>
      <c r="K77" s="26"/>
    </row>
    <row r="78" spans="1:11" ht="54.75" customHeight="1" x14ac:dyDescent="0.25">
      <c r="A78" s="144"/>
      <c r="B78" s="12">
        <v>76</v>
      </c>
      <c r="C78" s="59" t="s">
        <v>151</v>
      </c>
      <c r="D78" s="27" t="s">
        <v>747</v>
      </c>
      <c r="E78" s="59" t="s">
        <v>37</v>
      </c>
      <c r="F78" s="59" t="s">
        <v>621</v>
      </c>
      <c r="G78" s="61" t="s">
        <v>291</v>
      </c>
      <c r="H78" s="60">
        <v>1000000</v>
      </c>
      <c r="I78" s="60">
        <v>0</v>
      </c>
      <c r="J78" s="60">
        <v>1000000</v>
      </c>
      <c r="K78" s="26"/>
    </row>
    <row r="79" spans="1:11" ht="54.75" customHeight="1" x14ac:dyDescent="0.25">
      <c r="A79" s="144"/>
      <c r="B79" s="12">
        <v>77</v>
      </c>
      <c r="C79" s="59" t="s">
        <v>151</v>
      </c>
      <c r="D79" s="27" t="s">
        <v>748</v>
      </c>
      <c r="E79" s="59" t="s">
        <v>37</v>
      </c>
      <c r="F79" s="59" t="s">
        <v>658</v>
      </c>
      <c r="G79" s="61" t="s">
        <v>291</v>
      </c>
      <c r="H79" s="60">
        <v>2500000</v>
      </c>
      <c r="I79" s="60">
        <v>0</v>
      </c>
      <c r="J79" s="60">
        <v>2500000</v>
      </c>
      <c r="K79" s="26"/>
    </row>
    <row r="80" spans="1:11" ht="54.75" customHeight="1" x14ac:dyDescent="0.25">
      <c r="A80" s="144"/>
      <c r="B80" s="12">
        <v>78</v>
      </c>
      <c r="C80" s="59" t="s">
        <v>151</v>
      </c>
      <c r="D80" s="27" t="s">
        <v>749</v>
      </c>
      <c r="E80" s="59" t="s">
        <v>37</v>
      </c>
      <c r="F80" s="59" t="s">
        <v>658</v>
      </c>
      <c r="G80" s="61" t="s">
        <v>291</v>
      </c>
      <c r="H80" s="60">
        <v>2500000</v>
      </c>
      <c r="I80" s="60">
        <v>0</v>
      </c>
      <c r="J80" s="60">
        <v>2500000</v>
      </c>
      <c r="K80" s="26"/>
    </row>
    <row r="81" spans="1:11" ht="54.75" customHeight="1" x14ac:dyDescent="0.25">
      <c r="A81" s="144"/>
      <c r="B81" s="12">
        <v>79</v>
      </c>
      <c r="C81" s="59" t="s">
        <v>151</v>
      </c>
      <c r="D81" s="27" t="s">
        <v>750</v>
      </c>
      <c r="E81" s="59" t="s">
        <v>37</v>
      </c>
      <c r="F81" s="59" t="s">
        <v>621</v>
      </c>
      <c r="G81" s="61" t="s">
        <v>291</v>
      </c>
      <c r="H81" s="60">
        <v>1500000</v>
      </c>
      <c r="I81" s="60">
        <v>0</v>
      </c>
      <c r="J81" s="60">
        <v>1500000</v>
      </c>
      <c r="K81" s="26"/>
    </row>
    <row r="82" spans="1:11" ht="54.75" customHeight="1" x14ac:dyDescent="0.25">
      <c r="A82" s="144"/>
      <c r="B82" s="12">
        <v>80</v>
      </c>
      <c r="C82" s="59" t="s">
        <v>151</v>
      </c>
      <c r="D82" s="27" t="s">
        <v>751</v>
      </c>
      <c r="E82" s="59" t="s">
        <v>37</v>
      </c>
      <c r="F82" s="59" t="s">
        <v>526</v>
      </c>
      <c r="G82" s="61" t="s">
        <v>581</v>
      </c>
      <c r="H82" s="60">
        <v>24000000</v>
      </c>
      <c r="I82" s="60">
        <v>0</v>
      </c>
      <c r="J82" s="60">
        <v>12000000</v>
      </c>
      <c r="K82" s="26"/>
    </row>
    <row r="83" spans="1:11" ht="54.75" customHeight="1" x14ac:dyDescent="0.25">
      <c r="A83" s="144" t="s">
        <v>82</v>
      </c>
      <c r="B83" s="12">
        <v>81</v>
      </c>
      <c r="C83" s="59" t="s">
        <v>151</v>
      </c>
      <c r="D83" s="27" t="s">
        <v>766</v>
      </c>
      <c r="E83" s="59" t="s">
        <v>40</v>
      </c>
      <c r="F83" s="59" t="s">
        <v>613</v>
      </c>
      <c r="G83" s="61" t="s">
        <v>291</v>
      </c>
      <c r="H83" s="60">
        <v>1125000</v>
      </c>
      <c r="I83" s="60">
        <v>0</v>
      </c>
      <c r="J83" s="60">
        <v>1125000</v>
      </c>
      <c r="K83" s="26"/>
    </row>
    <row r="84" spans="1:11" ht="54.75" customHeight="1" x14ac:dyDescent="0.25">
      <c r="A84" s="144"/>
      <c r="B84" s="12">
        <v>82</v>
      </c>
      <c r="C84" s="59" t="s">
        <v>151</v>
      </c>
      <c r="D84" s="27" t="s">
        <v>767</v>
      </c>
      <c r="E84" s="59" t="s">
        <v>40</v>
      </c>
      <c r="F84" s="59" t="s">
        <v>682</v>
      </c>
      <c r="G84" s="61" t="s">
        <v>291</v>
      </c>
      <c r="H84" s="60">
        <v>10000000</v>
      </c>
      <c r="I84" s="60">
        <v>0</v>
      </c>
      <c r="J84" s="60">
        <v>10000000</v>
      </c>
      <c r="K84" s="26"/>
    </row>
    <row r="85" spans="1:11" ht="54.75" customHeight="1" x14ac:dyDescent="0.25">
      <c r="A85" s="144"/>
      <c r="B85" s="12">
        <v>83</v>
      </c>
      <c r="C85" s="59" t="s">
        <v>151</v>
      </c>
      <c r="D85" s="27" t="s">
        <v>768</v>
      </c>
      <c r="E85" s="59" t="s">
        <v>40</v>
      </c>
      <c r="F85" s="59" t="s">
        <v>615</v>
      </c>
      <c r="G85" s="61" t="s">
        <v>291</v>
      </c>
      <c r="H85" s="60">
        <v>4500000</v>
      </c>
      <c r="I85" s="60">
        <v>0</v>
      </c>
      <c r="J85" s="60">
        <v>4500000</v>
      </c>
      <c r="K85" s="26"/>
    </row>
    <row r="86" spans="1:11" ht="54.75" customHeight="1" x14ac:dyDescent="0.25">
      <c r="A86" s="144"/>
      <c r="B86" s="12">
        <v>84</v>
      </c>
      <c r="C86" s="59" t="s">
        <v>151</v>
      </c>
      <c r="D86" s="27" t="s">
        <v>769</v>
      </c>
      <c r="E86" s="59" t="s">
        <v>40</v>
      </c>
      <c r="F86" s="59" t="s">
        <v>617</v>
      </c>
      <c r="G86" s="61" t="s">
        <v>291</v>
      </c>
      <c r="H86" s="60">
        <v>450000</v>
      </c>
      <c r="I86" s="60">
        <v>0</v>
      </c>
      <c r="J86" s="60">
        <v>450000</v>
      </c>
      <c r="K86" s="26"/>
    </row>
    <row r="87" spans="1:11" ht="54.75" customHeight="1" x14ac:dyDescent="0.25">
      <c r="A87" s="144"/>
      <c r="B87" s="12">
        <v>85</v>
      </c>
      <c r="C87" s="59" t="s">
        <v>151</v>
      </c>
      <c r="D87" s="27" t="s">
        <v>770</v>
      </c>
      <c r="E87" s="59" t="s">
        <v>40</v>
      </c>
      <c r="F87" s="59" t="s">
        <v>619</v>
      </c>
      <c r="G87" s="61" t="s">
        <v>291</v>
      </c>
      <c r="H87" s="60">
        <v>1450000</v>
      </c>
      <c r="I87" s="60">
        <v>0</v>
      </c>
      <c r="J87" s="60">
        <v>1450000</v>
      </c>
      <c r="K87" s="26"/>
    </row>
    <row r="88" spans="1:11" ht="54.75" customHeight="1" x14ac:dyDescent="0.25">
      <c r="A88" s="144"/>
      <c r="B88" s="12">
        <v>86</v>
      </c>
      <c r="C88" s="59" t="s">
        <v>151</v>
      </c>
      <c r="D88" s="27" t="s">
        <v>771</v>
      </c>
      <c r="E88" s="59" t="s">
        <v>40</v>
      </c>
      <c r="F88" s="59" t="s">
        <v>658</v>
      </c>
      <c r="G88" s="61" t="s">
        <v>291</v>
      </c>
      <c r="H88" s="60">
        <v>2500000</v>
      </c>
      <c r="I88" s="60">
        <v>0</v>
      </c>
      <c r="J88" s="60">
        <v>2500000</v>
      </c>
      <c r="K88" s="26"/>
    </row>
    <row r="89" spans="1:11" ht="54.75" customHeight="1" x14ac:dyDescent="0.25">
      <c r="A89" s="144"/>
      <c r="B89" s="12">
        <v>87</v>
      </c>
      <c r="C89" s="59" t="s">
        <v>151</v>
      </c>
      <c r="D89" s="27" t="s">
        <v>772</v>
      </c>
      <c r="E89" s="59" t="s">
        <v>40</v>
      </c>
      <c r="F89" s="59" t="s">
        <v>621</v>
      </c>
      <c r="G89" s="61" t="s">
        <v>291</v>
      </c>
      <c r="H89" s="60">
        <v>10000000</v>
      </c>
      <c r="I89" s="60">
        <v>0</v>
      </c>
      <c r="J89" s="60">
        <v>10000000</v>
      </c>
      <c r="K89" s="26"/>
    </row>
    <row r="90" spans="1:11" ht="54.75" customHeight="1" x14ac:dyDescent="0.25">
      <c r="A90" s="144"/>
      <c r="B90" s="12">
        <v>88</v>
      </c>
      <c r="C90" s="59" t="s">
        <v>151</v>
      </c>
      <c r="D90" s="27" t="s">
        <v>773</v>
      </c>
      <c r="E90" s="59" t="s">
        <v>40</v>
      </c>
      <c r="F90" s="59" t="s">
        <v>658</v>
      </c>
      <c r="G90" s="61" t="s">
        <v>581</v>
      </c>
      <c r="H90" s="60">
        <v>40000000</v>
      </c>
      <c r="I90" s="60">
        <v>0</v>
      </c>
      <c r="J90" s="60">
        <v>7000000</v>
      </c>
      <c r="K90" s="26"/>
    </row>
    <row r="91" spans="1:11" ht="54.75" customHeight="1" x14ac:dyDescent="0.25">
      <c r="A91" s="144"/>
      <c r="B91" s="12">
        <v>89</v>
      </c>
      <c r="C91" s="59" t="s">
        <v>151</v>
      </c>
      <c r="D91" s="27" t="s">
        <v>808</v>
      </c>
      <c r="E91" s="59" t="s">
        <v>152</v>
      </c>
      <c r="F91" s="59" t="s">
        <v>818</v>
      </c>
      <c r="G91" s="61" t="s">
        <v>291</v>
      </c>
      <c r="H91" s="60">
        <v>38000000</v>
      </c>
      <c r="I91" s="60">
        <v>0</v>
      </c>
      <c r="J91" s="60">
        <v>38000000</v>
      </c>
      <c r="K91" s="26"/>
    </row>
    <row r="92" spans="1:11" ht="54.75" customHeight="1" x14ac:dyDescent="0.25">
      <c r="A92" s="144"/>
      <c r="B92" s="12">
        <v>90</v>
      </c>
      <c r="C92" s="59" t="s">
        <v>151</v>
      </c>
      <c r="D92" s="27" t="s">
        <v>809</v>
      </c>
      <c r="E92" s="59" t="s">
        <v>152</v>
      </c>
      <c r="F92" s="59" t="s">
        <v>819</v>
      </c>
      <c r="G92" s="61" t="s">
        <v>291</v>
      </c>
      <c r="H92" s="60">
        <v>4000000</v>
      </c>
      <c r="I92" s="60">
        <v>0</v>
      </c>
      <c r="J92" s="60">
        <v>4000000</v>
      </c>
      <c r="K92" s="26"/>
    </row>
    <row r="93" spans="1:11" ht="54.75" customHeight="1" x14ac:dyDescent="0.25">
      <c r="A93" s="144"/>
      <c r="B93" s="12">
        <v>91</v>
      </c>
      <c r="C93" s="59" t="s">
        <v>151</v>
      </c>
      <c r="D93" s="27" t="s">
        <v>810</v>
      </c>
      <c r="E93" s="59" t="s">
        <v>152</v>
      </c>
      <c r="F93" s="59" t="s">
        <v>627</v>
      </c>
      <c r="G93" s="61" t="s">
        <v>291</v>
      </c>
      <c r="H93" s="60">
        <v>30000000</v>
      </c>
      <c r="I93" s="60">
        <v>0</v>
      </c>
      <c r="J93" s="60">
        <v>30000000</v>
      </c>
      <c r="K93" s="26"/>
    </row>
    <row r="94" spans="1:11" ht="54.75" customHeight="1" x14ac:dyDescent="0.25">
      <c r="A94" s="144"/>
      <c r="B94" s="12">
        <v>92</v>
      </c>
      <c r="C94" s="59" t="s">
        <v>151</v>
      </c>
      <c r="D94" s="27" t="s">
        <v>811</v>
      </c>
      <c r="E94" s="59" t="s">
        <v>152</v>
      </c>
      <c r="F94" s="59" t="s">
        <v>611</v>
      </c>
      <c r="G94" s="61" t="s">
        <v>291</v>
      </c>
      <c r="H94" s="60">
        <v>25000000</v>
      </c>
      <c r="I94" s="60">
        <v>0</v>
      </c>
      <c r="J94" s="60">
        <v>25000000</v>
      </c>
      <c r="K94" s="26"/>
    </row>
    <row r="95" spans="1:11" ht="54.75" customHeight="1" x14ac:dyDescent="0.25">
      <c r="A95" s="144"/>
      <c r="B95" s="12">
        <v>93</v>
      </c>
      <c r="C95" s="59" t="s">
        <v>151</v>
      </c>
      <c r="D95" s="27" t="s">
        <v>812</v>
      </c>
      <c r="E95" s="59" t="s">
        <v>152</v>
      </c>
      <c r="F95" s="59" t="s">
        <v>820</v>
      </c>
      <c r="G95" s="61" t="s">
        <v>291</v>
      </c>
      <c r="H95" s="60">
        <v>5000000</v>
      </c>
      <c r="I95" s="60">
        <v>0</v>
      </c>
      <c r="J95" s="60">
        <v>5000000</v>
      </c>
      <c r="K95" s="26"/>
    </row>
    <row r="96" spans="1:11" ht="54.75" customHeight="1" x14ac:dyDescent="0.25">
      <c r="A96" s="144"/>
      <c r="B96" s="12">
        <v>94</v>
      </c>
      <c r="C96" s="59" t="s">
        <v>151</v>
      </c>
      <c r="D96" s="27" t="s">
        <v>813</v>
      </c>
      <c r="E96" s="59" t="s">
        <v>152</v>
      </c>
      <c r="F96" s="59" t="s">
        <v>821</v>
      </c>
      <c r="G96" s="61" t="s">
        <v>291</v>
      </c>
      <c r="H96" s="60">
        <v>750000</v>
      </c>
      <c r="I96" s="60">
        <v>0</v>
      </c>
      <c r="J96" s="60">
        <v>750000</v>
      </c>
      <c r="K96" s="26"/>
    </row>
    <row r="97" spans="1:11" ht="54.75" customHeight="1" x14ac:dyDescent="0.25">
      <c r="A97" s="144"/>
      <c r="B97" s="12">
        <v>95</v>
      </c>
      <c r="C97" s="59" t="s">
        <v>151</v>
      </c>
      <c r="D97" s="27" t="s">
        <v>814</v>
      </c>
      <c r="E97" s="59" t="s">
        <v>152</v>
      </c>
      <c r="F97" s="59" t="s">
        <v>822</v>
      </c>
      <c r="G97" s="61" t="s">
        <v>291</v>
      </c>
      <c r="H97" s="60">
        <v>500000</v>
      </c>
      <c r="I97" s="60">
        <v>0</v>
      </c>
      <c r="J97" s="60">
        <v>500000</v>
      </c>
      <c r="K97" s="26"/>
    </row>
    <row r="98" spans="1:11" ht="54.75" customHeight="1" x14ac:dyDescent="0.25">
      <c r="A98" s="144"/>
      <c r="B98" s="12">
        <v>96</v>
      </c>
      <c r="C98" s="59" t="s">
        <v>151</v>
      </c>
      <c r="D98" s="27" t="s">
        <v>815</v>
      </c>
      <c r="E98" s="59" t="s">
        <v>152</v>
      </c>
      <c r="F98" s="59" t="s">
        <v>793</v>
      </c>
      <c r="G98" s="61" t="s">
        <v>291</v>
      </c>
      <c r="H98" s="60">
        <v>8022000</v>
      </c>
      <c r="I98" s="60">
        <v>0</v>
      </c>
      <c r="J98" s="60">
        <v>8022000</v>
      </c>
      <c r="K98" s="26"/>
    </row>
    <row r="99" spans="1:11" ht="54.75" customHeight="1" x14ac:dyDescent="0.25">
      <c r="A99" s="144"/>
      <c r="B99" s="12">
        <v>97</v>
      </c>
      <c r="C99" s="59" t="s">
        <v>151</v>
      </c>
      <c r="D99" s="27" t="s">
        <v>816</v>
      </c>
      <c r="E99" s="59" t="s">
        <v>152</v>
      </c>
      <c r="F99" s="59" t="s">
        <v>823</v>
      </c>
      <c r="G99" s="61" t="s">
        <v>291</v>
      </c>
      <c r="H99" s="60">
        <v>3500000</v>
      </c>
      <c r="I99" s="60">
        <v>0</v>
      </c>
      <c r="J99" s="60">
        <v>3500000</v>
      </c>
      <c r="K99" s="26"/>
    </row>
    <row r="100" spans="1:11" ht="54.75" customHeight="1" x14ac:dyDescent="0.25">
      <c r="A100" s="144"/>
      <c r="B100" s="12">
        <v>98</v>
      </c>
      <c r="C100" s="59" t="s">
        <v>151</v>
      </c>
      <c r="D100" s="27" t="s">
        <v>817</v>
      </c>
      <c r="E100" s="59" t="s">
        <v>152</v>
      </c>
      <c r="F100" s="59" t="s">
        <v>824</v>
      </c>
      <c r="G100" s="61" t="s">
        <v>291</v>
      </c>
      <c r="H100" s="60">
        <v>9500000</v>
      </c>
      <c r="I100" s="60">
        <v>0</v>
      </c>
      <c r="J100" s="60">
        <v>9500000</v>
      </c>
      <c r="K100" s="26"/>
    </row>
    <row r="101" spans="1:11" ht="54.75" customHeight="1" x14ac:dyDescent="0.25">
      <c r="A101" s="144"/>
      <c r="B101" s="12">
        <v>99</v>
      </c>
      <c r="C101" s="59" t="s">
        <v>151</v>
      </c>
      <c r="D101" s="27" t="s">
        <v>825</v>
      </c>
      <c r="E101" s="59" t="s">
        <v>152</v>
      </c>
      <c r="F101" s="59" t="s">
        <v>828</v>
      </c>
      <c r="G101" s="61" t="s">
        <v>291</v>
      </c>
      <c r="H101" s="60">
        <v>72000000</v>
      </c>
      <c r="I101" s="60">
        <v>0</v>
      </c>
      <c r="J101" s="60">
        <v>72000000</v>
      </c>
      <c r="K101" s="26"/>
    </row>
    <row r="102" spans="1:11" ht="54.75" customHeight="1" x14ac:dyDescent="0.25">
      <c r="A102" s="144"/>
      <c r="B102" s="12">
        <v>100</v>
      </c>
      <c r="C102" s="59" t="s">
        <v>151</v>
      </c>
      <c r="D102" s="27" t="s">
        <v>826</v>
      </c>
      <c r="E102" s="59" t="s">
        <v>152</v>
      </c>
      <c r="F102" s="59" t="s">
        <v>829</v>
      </c>
      <c r="G102" s="61" t="s">
        <v>291</v>
      </c>
      <c r="H102" s="60">
        <v>67000000</v>
      </c>
      <c r="I102" s="60">
        <v>0</v>
      </c>
      <c r="J102" s="60">
        <v>67000000</v>
      </c>
      <c r="K102" s="26"/>
    </row>
    <row r="103" spans="1:11" ht="54.75" customHeight="1" x14ac:dyDescent="0.25">
      <c r="A103" s="144"/>
      <c r="B103" s="12">
        <v>101</v>
      </c>
      <c r="C103" s="59" t="s">
        <v>151</v>
      </c>
      <c r="D103" s="27" t="s">
        <v>827</v>
      </c>
      <c r="E103" s="59" t="s">
        <v>152</v>
      </c>
      <c r="F103" s="59" t="s">
        <v>793</v>
      </c>
      <c r="G103" s="61" t="s">
        <v>291</v>
      </c>
      <c r="H103" s="60">
        <v>1330000</v>
      </c>
      <c r="I103" s="60">
        <v>0</v>
      </c>
      <c r="J103" s="60">
        <v>1330000</v>
      </c>
      <c r="K103" s="26"/>
    </row>
    <row r="104" spans="1:11" ht="93.75" x14ac:dyDescent="0.25">
      <c r="A104" s="144"/>
      <c r="B104" s="12">
        <v>102</v>
      </c>
      <c r="C104" s="59" t="s">
        <v>148</v>
      </c>
      <c r="D104" s="27" t="s">
        <v>537</v>
      </c>
      <c r="E104" s="59" t="s">
        <v>37</v>
      </c>
      <c r="F104" s="59" t="s">
        <v>550</v>
      </c>
      <c r="G104" s="61" t="s">
        <v>568</v>
      </c>
      <c r="H104" s="60">
        <v>11689670</v>
      </c>
      <c r="I104" s="60">
        <v>7524129.3399999999</v>
      </c>
      <c r="J104" s="60">
        <v>11689670</v>
      </c>
      <c r="K104" s="26"/>
    </row>
    <row r="105" spans="1:11" ht="93.75" customHeight="1" x14ac:dyDescent="0.25">
      <c r="A105" s="144"/>
      <c r="B105" s="12">
        <v>103</v>
      </c>
      <c r="C105" s="2" t="s">
        <v>148</v>
      </c>
      <c r="D105" s="27" t="s">
        <v>540</v>
      </c>
      <c r="E105" s="59" t="s">
        <v>37</v>
      </c>
      <c r="F105" s="59" t="s">
        <v>550</v>
      </c>
      <c r="G105" s="61" t="s">
        <v>169</v>
      </c>
      <c r="H105" s="60">
        <v>47200000</v>
      </c>
      <c r="I105" s="60">
        <v>0</v>
      </c>
      <c r="J105" s="60">
        <v>47200000</v>
      </c>
      <c r="K105" s="26"/>
    </row>
    <row r="106" spans="1:11" ht="54.75" customHeight="1" x14ac:dyDescent="0.25">
      <c r="A106" s="144"/>
      <c r="B106" s="12">
        <v>104</v>
      </c>
      <c r="C106" s="59" t="s">
        <v>148</v>
      </c>
      <c r="D106" s="27" t="s">
        <v>539</v>
      </c>
      <c r="E106" s="59" t="s">
        <v>37</v>
      </c>
      <c r="F106" s="59" t="s">
        <v>550</v>
      </c>
      <c r="G106" s="61" t="s">
        <v>169</v>
      </c>
      <c r="H106" s="60">
        <v>94400000</v>
      </c>
      <c r="I106" s="60">
        <v>0</v>
      </c>
      <c r="J106" s="60">
        <v>94400000</v>
      </c>
      <c r="K106" s="26"/>
    </row>
    <row r="107" spans="1:11" ht="54.75" customHeight="1" x14ac:dyDescent="0.25">
      <c r="A107" s="145"/>
      <c r="B107" s="12">
        <v>105</v>
      </c>
      <c r="C107" s="2" t="s">
        <v>149</v>
      </c>
      <c r="D107" s="27" t="s">
        <v>253</v>
      </c>
      <c r="E107" s="59" t="s">
        <v>157</v>
      </c>
      <c r="F107" s="27" t="s">
        <v>254</v>
      </c>
      <c r="G107" s="61" t="s">
        <v>291</v>
      </c>
      <c r="H107" s="60">
        <v>6000000</v>
      </c>
      <c r="I107" s="60">
        <v>0</v>
      </c>
      <c r="J107" s="60">
        <v>6000000</v>
      </c>
      <c r="K107" s="26"/>
    </row>
    <row r="108" spans="1:11" s="43" customFormat="1" ht="54.75" customHeight="1" x14ac:dyDescent="0.25">
      <c r="A108" s="41" t="s">
        <v>82</v>
      </c>
      <c r="B108" s="149"/>
      <c r="C108" s="150"/>
      <c r="D108" s="150"/>
      <c r="E108" s="150"/>
      <c r="F108" s="39" t="s">
        <v>4</v>
      </c>
      <c r="G108" s="104"/>
      <c r="H108" s="40">
        <f>SUM(H3:H107)</f>
        <v>1009577026.6702</v>
      </c>
      <c r="I108" s="40">
        <f t="shared" ref="I108:J108" si="0">SUM(I3:I107)</f>
        <v>32300733.904999997</v>
      </c>
      <c r="J108" s="40">
        <f t="shared" si="0"/>
        <v>933900422.10520005</v>
      </c>
      <c r="K108" s="69"/>
    </row>
    <row r="109" spans="1:11" ht="37.5" x14ac:dyDescent="0.25">
      <c r="A109" s="144" t="s">
        <v>49</v>
      </c>
      <c r="B109" s="12">
        <v>1</v>
      </c>
      <c r="C109" s="59" t="s">
        <v>151</v>
      </c>
      <c r="D109" s="27" t="s">
        <v>238</v>
      </c>
      <c r="E109" s="59" t="s">
        <v>64</v>
      </c>
      <c r="F109" s="27" t="s">
        <v>230</v>
      </c>
      <c r="G109" s="61" t="s">
        <v>169</v>
      </c>
      <c r="H109" s="60">
        <v>3000000</v>
      </c>
      <c r="I109" s="60">
        <v>0</v>
      </c>
      <c r="J109" s="60">
        <v>4000000</v>
      </c>
      <c r="K109" s="44"/>
    </row>
    <row r="110" spans="1:11" ht="39" customHeight="1" x14ac:dyDescent="0.25">
      <c r="A110" s="144"/>
      <c r="B110" s="12">
        <v>2</v>
      </c>
      <c r="C110" s="59" t="s">
        <v>151</v>
      </c>
      <c r="D110" s="27" t="s">
        <v>236</v>
      </c>
      <c r="E110" s="59" t="s">
        <v>64</v>
      </c>
      <c r="F110" s="27" t="s">
        <v>78</v>
      </c>
      <c r="G110" s="61" t="s">
        <v>169</v>
      </c>
      <c r="H110" s="60">
        <v>5000000</v>
      </c>
      <c r="I110" s="60">
        <v>0</v>
      </c>
      <c r="J110" s="60">
        <v>5000000</v>
      </c>
      <c r="K110" s="44"/>
    </row>
    <row r="111" spans="1:11" ht="37.5" x14ac:dyDescent="0.25">
      <c r="A111" s="144"/>
      <c r="B111" s="12">
        <v>3</v>
      </c>
      <c r="C111" s="59" t="s">
        <v>151</v>
      </c>
      <c r="D111" s="27" t="s">
        <v>237</v>
      </c>
      <c r="E111" s="59" t="s">
        <v>64</v>
      </c>
      <c r="F111" s="27" t="s">
        <v>230</v>
      </c>
      <c r="G111" s="61" t="s">
        <v>169</v>
      </c>
      <c r="H111" s="60">
        <v>21304093.753199998</v>
      </c>
      <c r="I111" s="60">
        <v>5187762.0653999997</v>
      </c>
      <c r="J111" s="60">
        <f>H111-I111</f>
        <v>16116331.687799998</v>
      </c>
      <c r="K111" s="44"/>
    </row>
    <row r="112" spans="1:11" ht="37.5" x14ac:dyDescent="0.25">
      <c r="A112" s="144"/>
      <c r="B112" s="12">
        <v>4</v>
      </c>
      <c r="C112" s="59" t="s">
        <v>151</v>
      </c>
      <c r="D112" s="27" t="s">
        <v>673</v>
      </c>
      <c r="E112" s="59" t="s">
        <v>53</v>
      </c>
      <c r="F112" s="27" t="s">
        <v>674</v>
      </c>
      <c r="G112" s="61" t="s">
        <v>291</v>
      </c>
      <c r="H112" s="60">
        <v>20000000</v>
      </c>
      <c r="I112" s="60">
        <v>0</v>
      </c>
      <c r="J112" s="60">
        <v>20000000</v>
      </c>
      <c r="K112" s="44"/>
    </row>
    <row r="113" spans="1:11" ht="37.5" x14ac:dyDescent="0.25">
      <c r="A113" s="144"/>
      <c r="B113" s="12">
        <v>5</v>
      </c>
      <c r="C113" s="59" t="s">
        <v>151</v>
      </c>
      <c r="D113" s="27" t="s">
        <v>693</v>
      </c>
      <c r="E113" s="59" t="s">
        <v>38</v>
      </c>
      <c r="F113" s="27" t="s">
        <v>694</v>
      </c>
      <c r="G113" s="61" t="s">
        <v>291</v>
      </c>
      <c r="H113" s="60">
        <v>5000000</v>
      </c>
      <c r="I113" s="60">
        <v>0</v>
      </c>
      <c r="J113" s="60">
        <v>5000000</v>
      </c>
      <c r="K113" s="44"/>
    </row>
    <row r="114" spans="1:11" ht="37.5" x14ac:dyDescent="0.25">
      <c r="A114" s="144"/>
      <c r="B114" s="12">
        <v>6</v>
      </c>
      <c r="C114" s="59" t="s">
        <v>151</v>
      </c>
      <c r="D114" s="27" t="s">
        <v>695</v>
      </c>
      <c r="E114" s="59" t="s">
        <v>696</v>
      </c>
      <c r="F114" s="27" t="s">
        <v>697</v>
      </c>
      <c r="G114" s="61" t="s">
        <v>581</v>
      </c>
      <c r="H114" s="60">
        <v>7250000</v>
      </c>
      <c r="I114" s="60">
        <v>0</v>
      </c>
      <c r="J114" s="60">
        <v>1750000</v>
      </c>
      <c r="K114" s="44"/>
    </row>
    <row r="115" spans="1:11" ht="37.5" x14ac:dyDescent="0.25">
      <c r="A115" s="144"/>
      <c r="B115" s="12">
        <v>7</v>
      </c>
      <c r="C115" s="59" t="s">
        <v>151</v>
      </c>
      <c r="D115" s="27" t="s">
        <v>704</v>
      </c>
      <c r="E115" s="59" t="s">
        <v>58</v>
      </c>
      <c r="F115" s="27" t="s">
        <v>705</v>
      </c>
      <c r="G115" s="61" t="s">
        <v>291</v>
      </c>
      <c r="H115" s="60">
        <v>475000</v>
      </c>
      <c r="I115" s="60">
        <v>0</v>
      </c>
      <c r="J115" s="60">
        <v>475000</v>
      </c>
      <c r="K115" s="44"/>
    </row>
    <row r="116" spans="1:11" ht="37.5" x14ac:dyDescent="0.25">
      <c r="A116" s="144"/>
      <c r="B116" s="12">
        <v>8</v>
      </c>
      <c r="C116" s="59" t="s">
        <v>151</v>
      </c>
      <c r="D116" s="27" t="s">
        <v>846</v>
      </c>
      <c r="E116" s="59" t="s">
        <v>39</v>
      </c>
      <c r="F116" s="27" t="s">
        <v>78</v>
      </c>
      <c r="G116" s="61" t="s">
        <v>291</v>
      </c>
      <c r="H116" s="60">
        <v>18000000</v>
      </c>
      <c r="I116" s="60">
        <v>0</v>
      </c>
      <c r="J116" s="60">
        <v>18000000</v>
      </c>
      <c r="K116" s="44"/>
    </row>
    <row r="117" spans="1:11" ht="56.25" x14ac:dyDescent="0.25">
      <c r="A117" s="144"/>
      <c r="B117" s="12">
        <v>9</v>
      </c>
      <c r="C117" s="59" t="s">
        <v>151</v>
      </c>
      <c r="D117" s="27" t="s">
        <v>755</v>
      </c>
      <c r="E117" s="59" t="s">
        <v>37</v>
      </c>
      <c r="F117" s="27" t="s">
        <v>705</v>
      </c>
      <c r="G117" s="61" t="s">
        <v>169</v>
      </c>
      <c r="H117" s="60">
        <v>2000000</v>
      </c>
      <c r="I117" s="60">
        <v>0</v>
      </c>
      <c r="J117" s="60">
        <v>1000000</v>
      </c>
      <c r="K117" s="44"/>
    </row>
    <row r="118" spans="1:11" ht="75" x14ac:dyDescent="0.25">
      <c r="A118" s="144"/>
      <c r="B118" s="12">
        <v>10</v>
      </c>
      <c r="C118" s="59" t="s">
        <v>151</v>
      </c>
      <c r="D118" s="27" t="s">
        <v>756</v>
      </c>
      <c r="E118" s="59" t="s">
        <v>37</v>
      </c>
      <c r="F118" s="27" t="s">
        <v>705</v>
      </c>
      <c r="G118" s="61" t="s">
        <v>233</v>
      </c>
      <c r="H118" s="60">
        <v>7255364.7560000001</v>
      </c>
      <c r="I118" s="60">
        <v>3804902.2237999998</v>
      </c>
      <c r="J118" s="60">
        <v>3450462.5322000002</v>
      </c>
      <c r="K118" s="44"/>
    </row>
    <row r="119" spans="1:11" ht="37.5" x14ac:dyDescent="0.25">
      <c r="A119" s="144"/>
      <c r="B119" s="12">
        <v>11</v>
      </c>
      <c r="C119" s="59" t="s">
        <v>151</v>
      </c>
      <c r="D119" s="27" t="s">
        <v>757</v>
      </c>
      <c r="E119" s="59" t="s">
        <v>37</v>
      </c>
      <c r="F119" s="27" t="s">
        <v>705</v>
      </c>
      <c r="G119" s="61" t="s">
        <v>291</v>
      </c>
      <c r="H119" s="60">
        <v>1050000</v>
      </c>
      <c r="I119" s="60">
        <v>0</v>
      </c>
      <c r="J119" s="60">
        <v>1050000</v>
      </c>
      <c r="K119" s="44"/>
    </row>
    <row r="120" spans="1:11" ht="56.25" x14ac:dyDescent="0.25">
      <c r="A120" s="144"/>
      <c r="B120" s="12">
        <v>12</v>
      </c>
      <c r="C120" s="59" t="s">
        <v>151</v>
      </c>
      <c r="D120" s="27" t="s">
        <v>758</v>
      </c>
      <c r="E120" s="59" t="s">
        <v>37</v>
      </c>
      <c r="F120" s="27" t="s">
        <v>705</v>
      </c>
      <c r="G120" s="61" t="s">
        <v>581</v>
      </c>
      <c r="H120" s="60">
        <v>12000000</v>
      </c>
      <c r="I120" s="60">
        <v>0</v>
      </c>
      <c r="J120" s="60">
        <v>3000000</v>
      </c>
      <c r="K120" s="44"/>
    </row>
    <row r="121" spans="1:11" ht="33" customHeight="1" x14ac:dyDescent="0.25">
      <c r="A121" s="144"/>
      <c r="B121" s="12">
        <v>13</v>
      </c>
      <c r="C121" s="59" t="s">
        <v>151</v>
      </c>
      <c r="D121" s="27" t="s">
        <v>744</v>
      </c>
      <c r="E121" s="59" t="s">
        <v>37</v>
      </c>
      <c r="F121" s="59" t="s">
        <v>745</v>
      </c>
      <c r="G121" s="61" t="s">
        <v>291</v>
      </c>
      <c r="H121" s="60">
        <v>60000000</v>
      </c>
      <c r="I121" s="60">
        <v>0</v>
      </c>
      <c r="J121" s="60">
        <v>10000000</v>
      </c>
      <c r="K121" s="44"/>
    </row>
    <row r="122" spans="1:11" ht="31.5" customHeight="1" x14ac:dyDescent="0.25">
      <c r="A122" s="144"/>
      <c r="B122" s="12">
        <v>14</v>
      </c>
      <c r="C122" s="59" t="s">
        <v>151</v>
      </c>
      <c r="D122" s="27" t="s">
        <v>774</v>
      </c>
      <c r="E122" s="59" t="s">
        <v>40</v>
      </c>
      <c r="F122" s="27" t="s">
        <v>526</v>
      </c>
      <c r="G122" s="61" t="s">
        <v>581</v>
      </c>
      <c r="H122" s="60">
        <v>100000</v>
      </c>
      <c r="I122" s="60">
        <v>0</v>
      </c>
      <c r="J122" s="60">
        <v>100000</v>
      </c>
      <c r="K122" s="44"/>
    </row>
    <row r="123" spans="1:11" ht="31.5" customHeight="1" x14ac:dyDescent="0.25">
      <c r="A123" s="144"/>
      <c r="B123" s="12">
        <v>15</v>
      </c>
      <c r="C123" s="59" t="s">
        <v>151</v>
      </c>
      <c r="D123" s="27" t="s">
        <v>242</v>
      </c>
      <c r="E123" s="59" t="s">
        <v>40</v>
      </c>
      <c r="F123" s="59" t="s">
        <v>775</v>
      </c>
      <c r="G123" s="61" t="s">
        <v>291</v>
      </c>
      <c r="H123" s="60">
        <v>14000000</v>
      </c>
      <c r="I123" s="60">
        <v>0</v>
      </c>
      <c r="J123" s="60">
        <v>14000000</v>
      </c>
      <c r="K123" s="44"/>
    </row>
    <row r="124" spans="1:11" ht="56.25" x14ac:dyDescent="0.25">
      <c r="A124" s="144"/>
      <c r="B124" s="12">
        <v>16</v>
      </c>
      <c r="C124" s="59" t="s">
        <v>151</v>
      </c>
      <c r="D124" s="27" t="s">
        <v>776</v>
      </c>
      <c r="E124" s="59" t="s">
        <v>40</v>
      </c>
      <c r="F124" s="27" t="s">
        <v>56</v>
      </c>
      <c r="G124" s="61" t="s">
        <v>291</v>
      </c>
      <c r="H124" s="60">
        <v>22000</v>
      </c>
      <c r="I124" s="60">
        <v>0</v>
      </c>
      <c r="J124" s="60">
        <v>22000</v>
      </c>
      <c r="K124" s="44"/>
    </row>
    <row r="125" spans="1:11" ht="56.25" x14ac:dyDescent="0.25">
      <c r="A125" s="144"/>
      <c r="B125" s="12">
        <v>17</v>
      </c>
      <c r="C125" s="59" t="s">
        <v>151</v>
      </c>
      <c r="D125" s="27" t="s">
        <v>777</v>
      </c>
      <c r="E125" s="59" t="s">
        <v>40</v>
      </c>
      <c r="F125" s="59" t="s">
        <v>56</v>
      </c>
      <c r="G125" s="61" t="s">
        <v>291</v>
      </c>
      <c r="H125" s="60">
        <v>120000</v>
      </c>
      <c r="I125" s="60">
        <v>0</v>
      </c>
      <c r="J125" s="60">
        <v>120000</v>
      </c>
      <c r="K125" s="44"/>
    </row>
    <row r="126" spans="1:11" ht="56.25" x14ac:dyDescent="0.25">
      <c r="A126" s="144"/>
      <c r="B126" s="12">
        <v>18</v>
      </c>
      <c r="C126" s="59" t="s">
        <v>151</v>
      </c>
      <c r="D126" s="27" t="s">
        <v>778</v>
      </c>
      <c r="E126" s="59" t="s">
        <v>40</v>
      </c>
      <c r="F126" s="27" t="s">
        <v>705</v>
      </c>
      <c r="G126" s="61" t="s">
        <v>291</v>
      </c>
      <c r="H126" s="60">
        <v>779000</v>
      </c>
      <c r="I126" s="60">
        <v>0</v>
      </c>
      <c r="J126" s="60">
        <v>779000</v>
      </c>
      <c r="K126" s="44"/>
    </row>
    <row r="127" spans="1:11" ht="37.5" x14ac:dyDescent="0.25">
      <c r="A127" s="144"/>
      <c r="B127" s="12">
        <v>19</v>
      </c>
      <c r="C127" s="59" t="s">
        <v>151</v>
      </c>
      <c r="D127" s="27" t="s">
        <v>779</v>
      </c>
      <c r="E127" s="59" t="s">
        <v>40</v>
      </c>
      <c r="F127" s="27" t="s">
        <v>705</v>
      </c>
      <c r="G127" s="61" t="s">
        <v>95</v>
      </c>
      <c r="H127" s="60">
        <v>10581000</v>
      </c>
      <c r="I127" s="60">
        <v>6338000</v>
      </c>
      <c r="J127" s="60">
        <v>2243000</v>
      </c>
      <c r="K127" s="44"/>
    </row>
    <row r="128" spans="1:11" ht="37.5" x14ac:dyDescent="0.25">
      <c r="A128" s="144"/>
      <c r="B128" s="12">
        <v>20</v>
      </c>
      <c r="C128" s="59" t="s">
        <v>151</v>
      </c>
      <c r="D128" s="27" t="s">
        <v>780</v>
      </c>
      <c r="E128" s="59" t="s">
        <v>40</v>
      </c>
      <c r="F128" s="27" t="s">
        <v>705</v>
      </c>
      <c r="G128" s="61" t="s">
        <v>291</v>
      </c>
      <c r="H128" s="60">
        <v>3350000</v>
      </c>
      <c r="I128" s="60">
        <v>0</v>
      </c>
      <c r="J128" s="60">
        <v>3350000</v>
      </c>
      <c r="K128" s="44"/>
    </row>
    <row r="129" spans="1:11" s="43" customFormat="1" ht="54.75" customHeight="1" x14ac:dyDescent="0.25">
      <c r="A129" s="39" t="s">
        <v>49</v>
      </c>
      <c r="B129" s="114"/>
      <c r="C129" s="115"/>
      <c r="D129" s="115"/>
      <c r="E129" s="116"/>
      <c r="F129" s="39" t="s">
        <v>4</v>
      </c>
      <c r="G129" s="104"/>
      <c r="H129" s="40">
        <f>SUM(H109:H128)</f>
        <v>191286458.50919998</v>
      </c>
      <c r="I129" s="40">
        <f t="shared" ref="I129:J129" si="1">SUM(I109:I128)</f>
        <v>15330664.2892</v>
      </c>
      <c r="J129" s="40">
        <f t="shared" si="1"/>
        <v>109455794.21999998</v>
      </c>
      <c r="K129" s="69"/>
    </row>
    <row r="130" spans="1:11" s="43" customFormat="1" ht="54.75" customHeight="1" x14ac:dyDescent="0.25">
      <c r="A130" s="146" t="s">
        <v>10</v>
      </c>
      <c r="B130" s="12">
        <v>1</v>
      </c>
      <c r="C130" s="59" t="s">
        <v>151</v>
      </c>
      <c r="D130" s="27" t="s">
        <v>648</v>
      </c>
      <c r="E130" s="59" t="s">
        <v>50</v>
      </c>
      <c r="F130" s="27" t="s">
        <v>649</v>
      </c>
      <c r="G130" s="61" t="s">
        <v>291</v>
      </c>
      <c r="H130" s="60">
        <v>500000</v>
      </c>
      <c r="I130" s="60">
        <v>0</v>
      </c>
      <c r="J130" s="60">
        <v>500000</v>
      </c>
      <c r="K130" s="44"/>
    </row>
    <row r="131" spans="1:11" s="43" customFormat="1" ht="54.75" customHeight="1" x14ac:dyDescent="0.25">
      <c r="A131" s="147"/>
      <c r="B131" s="12">
        <v>2</v>
      </c>
      <c r="C131" s="59" t="s">
        <v>151</v>
      </c>
      <c r="D131" s="27" t="s">
        <v>650</v>
      </c>
      <c r="E131" s="59" t="s">
        <v>50</v>
      </c>
      <c r="F131" s="27" t="s">
        <v>649</v>
      </c>
      <c r="G131" s="61" t="s">
        <v>291</v>
      </c>
      <c r="H131" s="60">
        <v>1000000</v>
      </c>
      <c r="I131" s="60">
        <v>0</v>
      </c>
      <c r="J131" s="60">
        <v>1000000</v>
      </c>
      <c r="K131" s="44"/>
    </row>
    <row r="132" spans="1:11" s="43" customFormat="1" ht="54.75" customHeight="1" x14ac:dyDescent="0.25">
      <c r="A132" s="147"/>
      <c r="B132" s="12">
        <v>3</v>
      </c>
      <c r="C132" s="59" t="s">
        <v>151</v>
      </c>
      <c r="D132" s="27" t="s">
        <v>651</v>
      </c>
      <c r="E132" s="59" t="s">
        <v>50</v>
      </c>
      <c r="F132" s="27" t="s">
        <v>649</v>
      </c>
      <c r="G132" s="61" t="s">
        <v>291</v>
      </c>
      <c r="H132" s="60">
        <v>250000</v>
      </c>
      <c r="I132" s="60">
        <v>0</v>
      </c>
      <c r="J132" s="60">
        <v>250000</v>
      </c>
      <c r="K132" s="44"/>
    </row>
    <row r="133" spans="1:11" s="43" customFormat="1" ht="54.75" customHeight="1" x14ac:dyDescent="0.25">
      <c r="A133" s="147"/>
      <c r="B133" s="12">
        <v>4</v>
      </c>
      <c r="C133" s="59" t="s">
        <v>151</v>
      </c>
      <c r="D133" s="27" t="s">
        <v>652</v>
      </c>
      <c r="E133" s="59" t="s">
        <v>50</v>
      </c>
      <c r="F133" s="27" t="s">
        <v>649</v>
      </c>
      <c r="G133" s="61" t="s">
        <v>291</v>
      </c>
      <c r="H133" s="60">
        <v>1400000</v>
      </c>
      <c r="I133" s="60">
        <v>0</v>
      </c>
      <c r="J133" s="60">
        <v>1400000</v>
      </c>
      <c r="K133" s="44"/>
    </row>
    <row r="134" spans="1:11" s="43" customFormat="1" ht="54.75" customHeight="1" x14ac:dyDescent="0.25">
      <c r="A134" s="147"/>
      <c r="B134" s="12">
        <v>5</v>
      </c>
      <c r="C134" s="59" t="s">
        <v>151</v>
      </c>
      <c r="D134" s="27" t="s">
        <v>688</v>
      </c>
      <c r="E134" s="59" t="s">
        <v>38</v>
      </c>
      <c r="F134" s="27" t="s">
        <v>649</v>
      </c>
      <c r="G134" s="61" t="s">
        <v>291</v>
      </c>
      <c r="H134" s="60">
        <v>15000000</v>
      </c>
      <c r="I134" s="60">
        <v>0</v>
      </c>
      <c r="J134" s="60">
        <v>15000000</v>
      </c>
      <c r="K134" s="44"/>
    </row>
    <row r="135" spans="1:11" s="43" customFormat="1" ht="54.75" customHeight="1" x14ac:dyDescent="0.25">
      <c r="A135" s="147"/>
      <c r="B135" s="12">
        <v>6</v>
      </c>
      <c r="C135" s="59" t="s">
        <v>151</v>
      </c>
      <c r="D135" s="27" t="s">
        <v>689</v>
      </c>
      <c r="E135" s="59" t="s">
        <v>38</v>
      </c>
      <c r="F135" s="27" t="s">
        <v>649</v>
      </c>
      <c r="G135" s="61" t="s">
        <v>291</v>
      </c>
      <c r="H135" s="60">
        <v>500000</v>
      </c>
      <c r="I135" s="60">
        <v>0</v>
      </c>
      <c r="J135" s="60">
        <v>500000</v>
      </c>
      <c r="K135" s="44"/>
    </row>
    <row r="136" spans="1:11" s="43" customFormat="1" ht="54.75" customHeight="1" x14ac:dyDescent="0.25">
      <c r="A136" s="147"/>
      <c r="B136" s="12">
        <v>7</v>
      </c>
      <c r="C136" s="59" t="s">
        <v>151</v>
      </c>
      <c r="D136" s="27" t="s">
        <v>690</v>
      </c>
      <c r="E136" s="59" t="s">
        <v>38</v>
      </c>
      <c r="F136" s="27" t="s">
        <v>649</v>
      </c>
      <c r="G136" s="61" t="s">
        <v>291</v>
      </c>
      <c r="H136" s="60">
        <v>1600000</v>
      </c>
      <c r="I136" s="60">
        <v>0</v>
      </c>
      <c r="J136" s="60">
        <v>1600000</v>
      </c>
      <c r="K136" s="44"/>
    </row>
    <row r="137" spans="1:11" s="43" customFormat="1" ht="54.75" customHeight="1" x14ac:dyDescent="0.25">
      <c r="A137" s="147"/>
      <c r="B137" s="12">
        <v>8</v>
      </c>
      <c r="C137" s="59" t="s">
        <v>151</v>
      </c>
      <c r="D137" s="27" t="s">
        <v>691</v>
      </c>
      <c r="E137" s="59" t="s">
        <v>38</v>
      </c>
      <c r="F137" s="27" t="s">
        <v>649</v>
      </c>
      <c r="G137" s="61" t="s">
        <v>291</v>
      </c>
      <c r="H137" s="60">
        <v>250000</v>
      </c>
      <c r="I137" s="60">
        <v>0</v>
      </c>
      <c r="J137" s="60">
        <v>250000</v>
      </c>
      <c r="K137" s="44"/>
    </row>
    <row r="138" spans="1:11" s="43" customFormat="1" ht="54.75" customHeight="1" x14ac:dyDescent="0.25">
      <c r="A138" s="147"/>
      <c r="B138" s="12">
        <v>9</v>
      </c>
      <c r="C138" s="59" t="s">
        <v>151</v>
      </c>
      <c r="D138" s="27" t="s">
        <v>692</v>
      </c>
      <c r="E138" s="59" t="s">
        <v>38</v>
      </c>
      <c r="F138" s="27" t="s">
        <v>649</v>
      </c>
      <c r="G138" s="61" t="s">
        <v>291</v>
      </c>
      <c r="H138" s="60">
        <v>1400000</v>
      </c>
      <c r="I138" s="60">
        <v>0</v>
      </c>
      <c r="J138" s="60">
        <v>1400000</v>
      </c>
      <c r="K138" s="44"/>
    </row>
    <row r="139" spans="1:11" s="43" customFormat="1" ht="54.75" customHeight="1" x14ac:dyDescent="0.25">
      <c r="A139" s="147"/>
      <c r="B139" s="12">
        <v>10</v>
      </c>
      <c r="C139" s="59" t="s">
        <v>151</v>
      </c>
      <c r="D139" s="27" t="s">
        <v>706</v>
      </c>
      <c r="E139" s="59" t="s">
        <v>58</v>
      </c>
      <c r="F139" s="27" t="s">
        <v>649</v>
      </c>
      <c r="G139" s="61" t="s">
        <v>291</v>
      </c>
      <c r="H139" s="60">
        <v>200000</v>
      </c>
      <c r="I139" s="60">
        <v>0</v>
      </c>
      <c r="J139" s="60">
        <v>200000</v>
      </c>
      <c r="K139" s="44"/>
    </row>
    <row r="140" spans="1:11" s="43" customFormat="1" ht="54.75" customHeight="1" x14ac:dyDescent="0.25">
      <c r="A140" s="147"/>
      <c r="B140" s="12">
        <v>11</v>
      </c>
      <c r="C140" s="59" t="s">
        <v>151</v>
      </c>
      <c r="D140" s="27" t="s">
        <v>728</v>
      </c>
      <c r="E140" s="59" t="s">
        <v>39</v>
      </c>
      <c r="F140" s="27" t="s">
        <v>649</v>
      </c>
      <c r="G140" s="61" t="s">
        <v>291</v>
      </c>
      <c r="H140" s="60">
        <v>500000</v>
      </c>
      <c r="I140" s="60">
        <v>0</v>
      </c>
      <c r="J140" s="60">
        <v>500000</v>
      </c>
      <c r="K140" s="44"/>
    </row>
    <row r="141" spans="1:11" s="43" customFormat="1" ht="54.75" customHeight="1" x14ac:dyDescent="0.25">
      <c r="A141" s="147"/>
      <c r="B141" s="12">
        <v>12</v>
      </c>
      <c r="C141" s="59" t="s">
        <v>151</v>
      </c>
      <c r="D141" s="27" t="s">
        <v>729</v>
      </c>
      <c r="E141" s="59" t="s">
        <v>39</v>
      </c>
      <c r="F141" s="27" t="s">
        <v>649</v>
      </c>
      <c r="G141" s="61" t="s">
        <v>291</v>
      </c>
      <c r="H141" s="60">
        <v>250000</v>
      </c>
      <c r="I141" s="60">
        <v>0</v>
      </c>
      <c r="J141" s="60">
        <v>250000</v>
      </c>
      <c r="K141" s="44"/>
    </row>
    <row r="142" spans="1:11" s="43" customFormat="1" ht="54.75" customHeight="1" x14ac:dyDescent="0.25">
      <c r="A142" s="147"/>
      <c r="B142" s="12">
        <v>13</v>
      </c>
      <c r="C142" s="59" t="s">
        <v>151</v>
      </c>
      <c r="D142" s="27" t="s">
        <v>730</v>
      </c>
      <c r="E142" s="59" t="s">
        <v>39</v>
      </c>
      <c r="F142" s="27" t="s">
        <v>649</v>
      </c>
      <c r="G142" s="61" t="s">
        <v>291</v>
      </c>
      <c r="H142" s="60">
        <v>1400000</v>
      </c>
      <c r="I142" s="60">
        <v>0</v>
      </c>
      <c r="J142" s="60">
        <v>1400000</v>
      </c>
      <c r="K142" s="44"/>
    </row>
    <row r="143" spans="1:11" s="43" customFormat="1" ht="54.75" customHeight="1" x14ac:dyDescent="0.25">
      <c r="A143" s="147"/>
      <c r="B143" s="12">
        <v>14</v>
      </c>
      <c r="C143" s="59" t="s">
        <v>151</v>
      </c>
      <c r="D143" s="27" t="s">
        <v>752</v>
      </c>
      <c r="E143" s="59" t="s">
        <v>37</v>
      </c>
      <c r="F143" s="27" t="s">
        <v>649</v>
      </c>
      <c r="G143" s="61" t="s">
        <v>291</v>
      </c>
      <c r="H143" s="60">
        <v>1000000</v>
      </c>
      <c r="I143" s="60">
        <v>0</v>
      </c>
      <c r="J143" s="60">
        <v>1000000</v>
      </c>
      <c r="K143" s="44"/>
    </row>
    <row r="144" spans="1:11" s="43" customFormat="1" ht="54.75" customHeight="1" x14ac:dyDescent="0.25">
      <c r="A144" s="147"/>
      <c r="B144" s="12">
        <v>15</v>
      </c>
      <c r="C144" s="59" t="s">
        <v>151</v>
      </c>
      <c r="D144" s="27" t="s">
        <v>753</v>
      </c>
      <c r="E144" s="59" t="s">
        <v>37</v>
      </c>
      <c r="F144" s="27" t="s">
        <v>649</v>
      </c>
      <c r="G144" s="61" t="s">
        <v>291</v>
      </c>
      <c r="H144" s="60">
        <v>250000</v>
      </c>
      <c r="I144" s="60">
        <v>0</v>
      </c>
      <c r="J144" s="60">
        <v>250000</v>
      </c>
      <c r="K144" s="44"/>
    </row>
    <row r="145" spans="1:11" s="43" customFormat="1" ht="54.75" customHeight="1" x14ac:dyDescent="0.25">
      <c r="A145" s="147"/>
      <c r="B145" s="12">
        <v>16</v>
      </c>
      <c r="C145" s="59" t="s">
        <v>151</v>
      </c>
      <c r="D145" s="27" t="s">
        <v>754</v>
      </c>
      <c r="E145" s="59" t="s">
        <v>37</v>
      </c>
      <c r="F145" s="27" t="s">
        <v>649</v>
      </c>
      <c r="G145" s="61" t="s">
        <v>291</v>
      </c>
      <c r="H145" s="60">
        <v>1400000</v>
      </c>
      <c r="I145" s="60">
        <v>0</v>
      </c>
      <c r="J145" s="60">
        <v>1400000</v>
      </c>
      <c r="K145" s="44"/>
    </row>
    <row r="146" spans="1:11" s="43" customFormat="1" ht="54.75" customHeight="1" x14ac:dyDescent="0.25">
      <c r="A146" s="147"/>
      <c r="B146" s="12">
        <v>17</v>
      </c>
      <c r="C146" s="59" t="s">
        <v>151</v>
      </c>
      <c r="D146" s="27" t="s">
        <v>790</v>
      </c>
      <c r="E146" s="59" t="s">
        <v>40</v>
      </c>
      <c r="F146" s="27" t="s">
        <v>649</v>
      </c>
      <c r="G146" s="61" t="s">
        <v>291</v>
      </c>
      <c r="H146" s="60">
        <v>200000</v>
      </c>
      <c r="I146" s="60">
        <v>0</v>
      </c>
      <c r="J146" s="60">
        <v>200000</v>
      </c>
      <c r="K146" s="44"/>
    </row>
    <row r="147" spans="1:11" s="43" customFormat="1" ht="54.75" customHeight="1" x14ac:dyDescent="0.25">
      <c r="A147" s="147"/>
      <c r="B147" s="12">
        <v>18</v>
      </c>
      <c r="C147" s="59" t="s">
        <v>151</v>
      </c>
      <c r="D147" s="27" t="s">
        <v>791</v>
      </c>
      <c r="E147" s="59" t="s">
        <v>40</v>
      </c>
      <c r="F147" s="27" t="s">
        <v>649</v>
      </c>
      <c r="G147" s="61" t="s">
        <v>291</v>
      </c>
      <c r="H147" s="60">
        <v>1400000</v>
      </c>
      <c r="I147" s="60">
        <v>0</v>
      </c>
      <c r="J147" s="60">
        <v>1400000</v>
      </c>
      <c r="K147" s="44"/>
    </row>
    <row r="148" spans="1:11" s="43" customFormat="1" ht="54.75" customHeight="1" x14ac:dyDescent="0.25">
      <c r="A148" s="147"/>
      <c r="B148" s="12">
        <v>19</v>
      </c>
      <c r="C148" s="59" t="s">
        <v>151</v>
      </c>
      <c r="D148" s="27" t="s">
        <v>792</v>
      </c>
      <c r="E148" s="59" t="s">
        <v>152</v>
      </c>
      <c r="F148" s="27" t="s">
        <v>793</v>
      </c>
      <c r="G148" s="61" t="s">
        <v>291</v>
      </c>
      <c r="H148" s="60">
        <v>1353000</v>
      </c>
      <c r="I148" s="60">
        <v>0</v>
      </c>
      <c r="J148" s="60">
        <v>1353000</v>
      </c>
      <c r="K148" s="44"/>
    </row>
    <row r="149" spans="1:11" s="43" customFormat="1" ht="54.75" customHeight="1" x14ac:dyDescent="0.25">
      <c r="A149" s="148"/>
      <c r="B149" s="12">
        <v>20</v>
      </c>
      <c r="C149" s="59" t="s">
        <v>151</v>
      </c>
      <c r="D149" s="27" t="s">
        <v>794</v>
      </c>
      <c r="E149" s="59" t="s">
        <v>152</v>
      </c>
      <c r="F149" s="27" t="s">
        <v>795</v>
      </c>
      <c r="G149" s="61" t="s">
        <v>291</v>
      </c>
      <c r="H149" s="60">
        <v>700000</v>
      </c>
      <c r="I149" s="60">
        <v>0</v>
      </c>
      <c r="J149" s="60">
        <v>700000</v>
      </c>
      <c r="K149" s="44"/>
    </row>
    <row r="150" spans="1:11" s="43" customFormat="1" ht="54.75" customHeight="1" x14ac:dyDescent="0.25">
      <c r="A150" s="39" t="s">
        <v>10</v>
      </c>
      <c r="B150" s="114"/>
      <c r="C150" s="115"/>
      <c r="D150" s="115"/>
      <c r="E150" s="116"/>
      <c r="F150" s="39" t="s">
        <v>5</v>
      </c>
      <c r="G150" s="104"/>
      <c r="H150" s="40">
        <f>SUM(H130:H149)</f>
        <v>30553000</v>
      </c>
      <c r="I150" s="40">
        <f t="shared" ref="I150:J150" si="2">SUM(I130:I149)</f>
        <v>0</v>
      </c>
      <c r="J150" s="40">
        <f t="shared" si="2"/>
        <v>30553000</v>
      </c>
      <c r="K150" s="69"/>
    </row>
    <row r="151" spans="1:11" s="43" customFormat="1" ht="54.75" customHeight="1" x14ac:dyDescent="0.25">
      <c r="A151" s="12"/>
      <c r="B151" s="12">
        <v>1</v>
      </c>
      <c r="C151" s="2" t="s">
        <v>148</v>
      </c>
      <c r="D151" s="27" t="s">
        <v>538</v>
      </c>
      <c r="E151" s="27" t="s">
        <v>37</v>
      </c>
      <c r="F151" s="27" t="s">
        <v>550</v>
      </c>
      <c r="G151" s="61" t="s">
        <v>569</v>
      </c>
      <c r="H151" s="60">
        <v>26196000</v>
      </c>
      <c r="I151" s="60">
        <v>3361386.36</v>
      </c>
      <c r="J151" s="60">
        <v>26196000</v>
      </c>
      <c r="K151" s="44"/>
    </row>
    <row r="152" spans="1:11" s="43" customFormat="1" ht="54.75" customHeight="1" x14ac:dyDescent="0.25">
      <c r="A152" s="39" t="s">
        <v>14</v>
      </c>
      <c r="B152" s="114"/>
      <c r="C152" s="115"/>
      <c r="D152" s="115"/>
      <c r="E152" s="116"/>
      <c r="F152" s="39" t="s">
        <v>5</v>
      </c>
      <c r="G152" s="104"/>
      <c r="H152" s="40">
        <f>SUM(H151)</f>
        <v>26196000</v>
      </c>
      <c r="I152" s="40">
        <f t="shared" ref="I152:J152" si="3">SUM(I151)</f>
        <v>3361386.36</v>
      </c>
      <c r="J152" s="40">
        <f t="shared" si="3"/>
        <v>26196000</v>
      </c>
      <c r="K152" s="69"/>
    </row>
    <row r="153" spans="1:11" ht="36" customHeight="1" x14ac:dyDescent="0.25">
      <c r="A153" s="152" t="s">
        <v>6</v>
      </c>
      <c r="B153" s="12">
        <v>1</v>
      </c>
      <c r="C153" s="59" t="s">
        <v>151</v>
      </c>
      <c r="D153" s="27" t="s">
        <v>635</v>
      </c>
      <c r="E153" s="59" t="s">
        <v>61</v>
      </c>
      <c r="F153" s="59" t="s">
        <v>636</v>
      </c>
      <c r="G153" s="61" t="s">
        <v>233</v>
      </c>
      <c r="H153" s="60">
        <v>29541126.174199998</v>
      </c>
      <c r="I153" s="60">
        <v>23370001.491800003</v>
      </c>
      <c r="J153" s="60">
        <v>6171124.6823999956</v>
      </c>
      <c r="K153" s="29"/>
    </row>
    <row r="154" spans="1:11" ht="36" customHeight="1" x14ac:dyDescent="0.25">
      <c r="A154" s="144"/>
      <c r="B154" s="12">
        <v>2</v>
      </c>
      <c r="C154" s="59" t="s">
        <v>151</v>
      </c>
      <c r="D154" s="27" t="s">
        <v>637</v>
      </c>
      <c r="E154" s="59" t="s">
        <v>61</v>
      </c>
      <c r="F154" s="59" t="s">
        <v>341</v>
      </c>
      <c r="G154" s="61" t="s">
        <v>291</v>
      </c>
      <c r="H154" s="60">
        <v>18000000</v>
      </c>
      <c r="I154" s="60">
        <v>3600000</v>
      </c>
      <c r="J154" s="60">
        <v>14400000</v>
      </c>
      <c r="K154" s="29"/>
    </row>
    <row r="155" spans="1:11" ht="56.25" x14ac:dyDescent="0.25">
      <c r="A155" s="144"/>
      <c r="B155" s="12">
        <v>3</v>
      </c>
      <c r="C155" s="59" t="s">
        <v>151</v>
      </c>
      <c r="D155" s="27" t="s">
        <v>638</v>
      </c>
      <c r="E155" s="59" t="s">
        <v>61</v>
      </c>
      <c r="F155" s="27" t="s">
        <v>607</v>
      </c>
      <c r="G155" s="61" t="s">
        <v>291</v>
      </c>
      <c r="H155" s="60">
        <v>2850000</v>
      </c>
      <c r="I155" s="60">
        <v>0</v>
      </c>
      <c r="J155" s="60">
        <v>2850000</v>
      </c>
      <c r="K155" s="29"/>
    </row>
    <row r="156" spans="1:11" ht="36" customHeight="1" x14ac:dyDescent="0.25">
      <c r="A156" s="144"/>
      <c r="B156" s="12">
        <v>4</v>
      </c>
      <c r="C156" s="59" t="s">
        <v>151</v>
      </c>
      <c r="D156" s="27" t="s">
        <v>647</v>
      </c>
      <c r="E156" s="59" t="s">
        <v>50</v>
      </c>
      <c r="F156" s="27" t="s">
        <v>607</v>
      </c>
      <c r="G156" s="61" t="s">
        <v>291</v>
      </c>
      <c r="H156" s="60">
        <v>5000000</v>
      </c>
      <c r="I156" s="60">
        <v>0</v>
      </c>
      <c r="J156" s="60">
        <v>5000000</v>
      </c>
      <c r="K156" s="29"/>
    </row>
    <row r="157" spans="1:11" ht="36" customHeight="1" x14ac:dyDescent="0.25">
      <c r="A157" s="144"/>
      <c r="B157" s="12">
        <v>5</v>
      </c>
      <c r="C157" s="59" t="s">
        <v>151</v>
      </c>
      <c r="D157" s="27" t="s">
        <v>232</v>
      </c>
      <c r="E157" s="59" t="s">
        <v>51</v>
      </c>
      <c r="F157" s="59" t="s">
        <v>78</v>
      </c>
      <c r="G157" s="61" t="s">
        <v>212</v>
      </c>
      <c r="H157" s="60">
        <v>10500000</v>
      </c>
      <c r="I157" s="60">
        <v>0</v>
      </c>
      <c r="J157" s="60">
        <v>2000000</v>
      </c>
      <c r="K157" s="29"/>
    </row>
    <row r="158" spans="1:11" ht="36" customHeight="1" x14ac:dyDescent="0.25">
      <c r="A158" s="144"/>
      <c r="B158" s="12">
        <v>6</v>
      </c>
      <c r="C158" s="59" t="s">
        <v>151</v>
      </c>
      <c r="D158" s="27" t="s">
        <v>235</v>
      </c>
      <c r="E158" s="59" t="s">
        <v>51</v>
      </c>
      <c r="F158" s="59" t="s">
        <v>150</v>
      </c>
      <c r="G158" s="61" t="s">
        <v>212</v>
      </c>
      <c r="H158" s="60">
        <v>20000000</v>
      </c>
      <c r="I158" s="60">
        <v>0</v>
      </c>
      <c r="J158" s="60">
        <v>1000</v>
      </c>
      <c r="K158" s="29"/>
    </row>
    <row r="159" spans="1:11" ht="36" customHeight="1" x14ac:dyDescent="0.25">
      <c r="A159" s="144"/>
      <c r="B159" s="12">
        <v>7</v>
      </c>
      <c r="C159" s="59" t="s">
        <v>151</v>
      </c>
      <c r="D159" s="27" t="s">
        <v>234</v>
      </c>
      <c r="E159" s="59" t="s">
        <v>51</v>
      </c>
      <c r="F159" s="59" t="s">
        <v>156</v>
      </c>
      <c r="G159" s="61" t="s">
        <v>159</v>
      </c>
      <c r="H159" s="60">
        <v>30000000</v>
      </c>
      <c r="I159" s="60">
        <v>26000000</v>
      </c>
      <c r="J159" s="60">
        <v>2000000</v>
      </c>
      <c r="K159" s="29"/>
    </row>
    <row r="160" spans="1:11" ht="36" customHeight="1" x14ac:dyDescent="0.25">
      <c r="A160" s="144"/>
      <c r="B160" s="12">
        <v>8</v>
      </c>
      <c r="C160" s="59" t="s">
        <v>151</v>
      </c>
      <c r="D160" s="27" t="s">
        <v>154</v>
      </c>
      <c r="E160" s="59" t="s">
        <v>51</v>
      </c>
      <c r="F160" s="59" t="s">
        <v>78</v>
      </c>
      <c r="G160" s="61" t="s">
        <v>233</v>
      </c>
      <c r="H160" s="60">
        <v>100056567.23899999</v>
      </c>
      <c r="I160" s="60">
        <v>82227870.527199984</v>
      </c>
      <c r="J160" s="60">
        <f>H160-I160</f>
        <v>17828696.711800009</v>
      </c>
      <c r="K160" s="29"/>
    </row>
    <row r="161" spans="1:11" ht="36" customHeight="1" x14ac:dyDescent="0.25">
      <c r="A161" s="144"/>
      <c r="B161" s="12">
        <v>9</v>
      </c>
      <c r="C161" s="59" t="s">
        <v>151</v>
      </c>
      <c r="D161" s="27" t="s">
        <v>602</v>
      </c>
      <c r="E161" s="59" t="s">
        <v>51</v>
      </c>
      <c r="F161" s="59" t="s">
        <v>341</v>
      </c>
      <c r="G161" s="61" t="s">
        <v>581</v>
      </c>
      <c r="H161" s="60">
        <v>40000000</v>
      </c>
      <c r="I161" s="60">
        <v>0</v>
      </c>
      <c r="J161" s="60">
        <v>10000000</v>
      </c>
      <c r="K161" s="29"/>
    </row>
    <row r="162" spans="1:11" ht="36" customHeight="1" x14ac:dyDescent="0.25">
      <c r="A162" s="144"/>
      <c r="B162" s="12">
        <v>10</v>
      </c>
      <c r="C162" s="59" t="s">
        <v>151</v>
      </c>
      <c r="D162" s="27" t="s">
        <v>603</v>
      </c>
      <c r="E162" s="59" t="s">
        <v>51</v>
      </c>
      <c r="F162" s="59" t="s">
        <v>341</v>
      </c>
      <c r="G162" s="61" t="s">
        <v>169</v>
      </c>
      <c r="H162" s="60">
        <v>15000000</v>
      </c>
      <c r="I162" s="60">
        <v>1000000</v>
      </c>
      <c r="J162" s="60">
        <v>14000000</v>
      </c>
      <c r="K162" s="29"/>
    </row>
    <row r="163" spans="1:11" ht="36" customHeight="1" x14ac:dyDescent="0.25">
      <c r="A163" s="144"/>
      <c r="B163" s="12">
        <v>11</v>
      </c>
      <c r="C163" s="59" t="s">
        <v>151</v>
      </c>
      <c r="D163" s="27" t="s">
        <v>604</v>
      </c>
      <c r="E163" s="59" t="s">
        <v>51</v>
      </c>
      <c r="F163" s="59" t="s">
        <v>605</v>
      </c>
      <c r="G163" s="61" t="s">
        <v>581</v>
      </c>
      <c r="H163" s="60">
        <v>80000000</v>
      </c>
      <c r="I163" s="60">
        <v>0</v>
      </c>
      <c r="J163" s="60">
        <v>30000000</v>
      </c>
      <c r="K163" s="29"/>
    </row>
    <row r="164" spans="1:11" ht="56.25" x14ac:dyDescent="0.25">
      <c r="A164" s="144"/>
      <c r="B164" s="12">
        <v>12</v>
      </c>
      <c r="C164" s="59" t="s">
        <v>151</v>
      </c>
      <c r="D164" s="27" t="s">
        <v>606</v>
      </c>
      <c r="E164" s="59" t="s">
        <v>51</v>
      </c>
      <c r="F164" s="27" t="s">
        <v>607</v>
      </c>
      <c r="G164" s="61" t="s">
        <v>291</v>
      </c>
      <c r="H164" s="60">
        <v>2850000</v>
      </c>
      <c r="I164" s="60">
        <v>0</v>
      </c>
      <c r="J164" s="60">
        <v>2850000</v>
      </c>
      <c r="K164" s="29"/>
    </row>
    <row r="165" spans="1:11" ht="56.25" x14ac:dyDescent="0.25">
      <c r="A165" s="144"/>
      <c r="B165" s="12">
        <v>13</v>
      </c>
      <c r="C165" s="59" t="s">
        <v>151</v>
      </c>
      <c r="D165" s="27" t="s">
        <v>620</v>
      </c>
      <c r="E165" s="59" t="s">
        <v>51</v>
      </c>
      <c r="F165" s="59" t="s">
        <v>621</v>
      </c>
      <c r="G165" s="61" t="s">
        <v>581</v>
      </c>
      <c r="H165" s="60">
        <v>50000000</v>
      </c>
      <c r="I165" s="60">
        <v>0</v>
      </c>
      <c r="J165" s="60">
        <v>50000000</v>
      </c>
      <c r="K165" s="29"/>
    </row>
    <row r="166" spans="1:11" ht="37.5" x14ac:dyDescent="0.25">
      <c r="A166" s="144"/>
      <c r="B166" s="12">
        <v>14</v>
      </c>
      <c r="C166" s="59" t="s">
        <v>151</v>
      </c>
      <c r="D166" s="27" t="s">
        <v>670</v>
      </c>
      <c r="E166" s="59" t="s">
        <v>53</v>
      </c>
      <c r="F166" s="27" t="s">
        <v>526</v>
      </c>
      <c r="G166" s="61" t="s">
        <v>188</v>
      </c>
      <c r="H166" s="60">
        <v>500000</v>
      </c>
      <c r="I166" s="60">
        <v>300000</v>
      </c>
      <c r="J166" s="60">
        <v>200000</v>
      </c>
      <c r="K166" s="29"/>
    </row>
    <row r="167" spans="1:11" ht="36" customHeight="1" x14ac:dyDescent="0.25">
      <c r="A167" s="144"/>
      <c r="B167" s="12">
        <v>15</v>
      </c>
      <c r="C167" s="59" t="s">
        <v>151</v>
      </c>
      <c r="D167" s="27" t="s">
        <v>671</v>
      </c>
      <c r="E167" s="59" t="s">
        <v>53</v>
      </c>
      <c r="F167" s="27" t="s">
        <v>341</v>
      </c>
      <c r="G167" s="61" t="s">
        <v>169</v>
      </c>
      <c r="H167" s="60">
        <v>5000000</v>
      </c>
      <c r="I167" s="60">
        <v>2000000</v>
      </c>
      <c r="J167" s="60">
        <v>3000000</v>
      </c>
      <c r="K167" s="29"/>
    </row>
    <row r="168" spans="1:11" ht="36" customHeight="1" x14ac:dyDescent="0.25">
      <c r="A168" s="144"/>
      <c r="B168" s="12">
        <v>16</v>
      </c>
      <c r="C168" s="59" t="s">
        <v>151</v>
      </c>
      <c r="D168" s="27" t="s">
        <v>672</v>
      </c>
      <c r="E168" s="59" t="s">
        <v>53</v>
      </c>
      <c r="F168" s="27" t="s">
        <v>607</v>
      </c>
      <c r="G168" s="61" t="s">
        <v>291</v>
      </c>
      <c r="H168" s="60">
        <v>2850000</v>
      </c>
      <c r="I168" s="60">
        <v>0</v>
      </c>
      <c r="J168" s="60">
        <v>2850000</v>
      </c>
      <c r="K168" s="29"/>
    </row>
    <row r="169" spans="1:11" ht="36" customHeight="1" x14ac:dyDescent="0.25">
      <c r="A169" s="144"/>
      <c r="B169" s="12">
        <v>17</v>
      </c>
      <c r="C169" s="59" t="s">
        <v>151</v>
      </c>
      <c r="D169" s="27" t="s">
        <v>675</v>
      </c>
      <c r="E169" s="59" t="s">
        <v>53</v>
      </c>
      <c r="F169" s="27" t="s">
        <v>676</v>
      </c>
      <c r="G169" s="61" t="s">
        <v>291</v>
      </c>
      <c r="H169" s="60">
        <v>20000000</v>
      </c>
      <c r="I169" s="60">
        <v>0</v>
      </c>
      <c r="J169" s="60">
        <v>20000000</v>
      </c>
      <c r="K169" s="29"/>
    </row>
    <row r="170" spans="1:11" ht="36" customHeight="1" x14ac:dyDescent="0.25">
      <c r="A170" s="144"/>
      <c r="B170" s="12">
        <v>18</v>
      </c>
      <c r="C170" s="59" t="s">
        <v>151</v>
      </c>
      <c r="D170" s="27" t="s">
        <v>677</v>
      </c>
      <c r="E170" s="59" t="s">
        <v>38</v>
      </c>
      <c r="F170" s="27" t="s">
        <v>341</v>
      </c>
      <c r="G170" s="61" t="s">
        <v>581</v>
      </c>
      <c r="H170" s="60">
        <v>30000000</v>
      </c>
      <c r="I170" s="60">
        <v>0</v>
      </c>
      <c r="J170" s="60">
        <v>10000000</v>
      </c>
      <c r="K170" s="29"/>
    </row>
    <row r="171" spans="1:11" ht="36" customHeight="1" x14ac:dyDescent="0.25">
      <c r="A171" s="144"/>
      <c r="B171" s="12">
        <v>19</v>
      </c>
      <c r="C171" s="59" t="s">
        <v>151</v>
      </c>
      <c r="D171" s="27" t="s">
        <v>678</v>
      </c>
      <c r="E171" s="59" t="s">
        <v>38</v>
      </c>
      <c r="F171" s="27" t="s">
        <v>607</v>
      </c>
      <c r="G171" s="61" t="s">
        <v>291</v>
      </c>
      <c r="H171" s="60">
        <v>5000000</v>
      </c>
      <c r="I171" s="60">
        <v>0</v>
      </c>
      <c r="J171" s="60">
        <v>5000000</v>
      </c>
      <c r="K171" s="29"/>
    </row>
    <row r="172" spans="1:11" ht="36" customHeight="1" x14ac:dyDescent="0.25">
      <c r="A172" s="144"/>
      <c r="B172" s="12">
        <v>20</v>
      </c>
      <c r="C172" s="59" t="s">
        <v>151</v>
      </c>
      <c r="D172" s="27" t="s">
        <v>702</v>
      </c>
      <c r="E172" s="59" t="s">
        <v>696</v>
      </c>
      <c r="F172" s="27" t="s">
        <v>341</v>
      </c>
      <c r="G172" s="61" t="s">
        <v>291</v>
      </c>
      <c r="H172" s="60">
        <v>10000000</v>
      </c>
      <c r="I172" s="60">
        <v>0</v>
      </c>
      <c r="J172" s="60">
        <v>10000000</v>
      </c>
      <c r="K172" s="29"/>
    </row>
    <row r="173" spans="1:11" ht="56.25" x14ac:dyDescent="0.25">
      <c r="A173" s="144"/>
      <c r="B173" s="12">
        <v>21</v>
      </c>
      <c r="C173" s="59" t="s">
        <v>151</v>
      </c>
      <c r="D173" s="27" t="s">
        <v>703</v>
      </c>
      <c r="E173" s="59" t="s">
        <v>696</v>
      </c>
      <c r="F173" s="27" t="s">
        <v>607</v>
      </c>
      <c r="G173" s="61" t="s">
        <v>291</v>
      </c>
      <c r="H173" s="60">
        <v>2850000</v>
      </c>
      <c r="I173" s="60">
        <v>0</v>
      </c>
      <c r="J173" s="60">
        <v>2850000</v>
      </c>
      <c r="K173" s="29"/>
    </row>
    <row r="174" spans="1:11" ht="30" customHeight="1" x14ac:dyDescent="0.25">
      <c r="A174" s="144"/>
      <c r="B174" s="12">
        <v>22</v>
      </c>
      <c r="C174" s="59" t="s">
        <v>151</v>
      </c>
      <c r="D174" s="27" t="s">
        <v>240</v>
      </c>
      <c r="E174" s="59" t="s">
        <v>58</v>
      </c>
      <c r="F174" s="27" t="s">
        <v>341</v>
      </c>
      <c r="G174" s="61" t="s">
        <v>291</v>
      </c>
      <c r="H174" s="60">
        <v>9000000</v>
      </c>
      <c r="I174" s="60">
        <v>0</v>
      </c>
      <c r="J174" s="60">
        <v>9000000</v>
      </c>
      <c r="K174" s="29"/>
    </row>
    <row r="175" spans="1:11" ht="56.25" x14ac:dyDescent="0.25">
      <c r="A175" s="144"/>
      <c r="B175" s="12">
        <v>23</v>
      </c>
      <c r="C175" s="59" t="s">
        <v>151</v>
      </c>
      <c r="D175" s="27" t="s">
        <v>707</v>
      </c>
      <c r="E175" s="59" t="s">
        <v>58</v>
      </c>
      <c r="F175" s="27" t="s">
        <v>607</v>
      </c>
      <c r="G175" s="61" t="s">
        <v>291</v>
      </c>
      <c r="H175" s="60">
        <v>5000000</v>
      </c>
      <c r="I175" s="60">
        <v>0</v>
      </c>
      <c r="J175" s="60">
        <v>5000000</v>
      </c>
      <c r="K175" s="29"/>
    </row>
    <row r="176" spans="1:11" ht="27" customHeight="1" x14ac:dyDescent="0.25">
      <c r="A176" s="144"/>
      <c r="B176" s="12">
        <v>24</v>
      </c>
      <c r="C176" s="59" t="s">
        <v>151</v>
      </c>
      <c r="D176" s="27" t="s">
        <v>731</v>
      </c>
      <c r="E176" s="59" t="s">
        <v>39</v>
      </c>
      <c r="F176" s="27" t="s">
        <v>341</v>
      </c>
      <c r="G176" s="61" t="s">
        <v>291</v>
      </c>
      <c r="H176" s="60">
        <v>28000000</v>
      </c>
      <c r="I176" s="60">
        <v>5000000</v>
      </c>
      <c r="J176" s="60">
        <v>23000000</v>
      </c>
      <c r="K176" s="29"/>
    </row>
    <row r="177" spans="1:11" ht="56.25" x14ac:dyDescent="0.25">
      <c r="A177" s="144"/>
      <c r="B177" s="12">
        <v>25</v>
      </c>
      <c r="C177" s="59" t="s">
        <v>151</v>
      </c>
      <c r="D177" s="27" t="s">
        <v>732</v>
      </c>
      <c r="E177" s="59" t="s">
        <v>39</v>
      </c>
      <c r="F177" s="27" t="s">
        <v>607</v>
      </c>
      <c r="G177" s="61" t="s">
        <v>291</v>
      </c>
      <c r="H177" s="60">
        <v>2900000</v>
      </c>
      <c r="I177" s="60"/>
      <c r="J177" s="60">
        <v>2900000</v>
      </c>
      <c r="K177" s="29"/>
    </row>
    <row r="178" spans="1:11" ht="29.25" customHeight="1" x14ac:dyDescent="0.25">
      <c r="A178" s="144"/>
      <c r="B178" s="12">
        <v>26</v>
      </c>
      <c r="C178" s="59" t="s">
        <v>151</v>
      </c>
      <c r="D178" s="27" t="s">
        <v>733</v>
      </c>
      <c r="E178" s="59" t="s">
        <v>39</v>
      </c>
      <c r="F178" s="27" t="s">
        <v>734</v>
      </c>
      <c r="G178" s="61" t="s">
        <v>291</v>
      </c>
      <c r="H178" s="60">
        <v>5000000</v>
      </c>
      <c r="I178" s="60"/>
      <c r="J178" s="60">
        <v>5000000</v>
      </c>
      <c r="K178" s="29"/>
    </row>
    <row r="179" spans="1:11" ht="37.5" x14ac:dyDescent="0.25">
      <c r="A179" s="144"/>
      <c r="B179" s="12">
        <v>27</v>
      </c>
      <c r="C179" s="59" t="s">
        <v>151</v>
      </c>
      <c r="D179" s="27" t="s">
        <v>759</v>
      </c>
      <c r="E179" s="59" t="s">
        <v>37</v>
      </c>
      <c r="F179" s="27" t="s">
        <v>341</v>
      </c>
      <c r="G179" s="61" t="s">
        <v>169</v>
      </c>
      <c r="H179" s="60">
        <v>12602400</v>
      </c>
      <c r="I179" s="60">
        <v>1171597.8689999999</v>
      </c>
      <c r="J179" s="60">
        <v>11430802.131000001</v>
      </c>
      <c r="K179" s="29"/>
    </row>
    <row r="180" spans="1:11" ht="37.5" x14ac:dyDescent="0.25">
      <c r="A180" s="144"/>
      <c r="B180" s="12">
        <v>28</v>
      </c>
      <c r="C180" s="59" t="s">
        <v>151</v>
      </c>
      <c r="D180" s="27" t="s">
        <v>760</v>
      </c>
      <c r="E180" s="59" t="s">
        <v>37</v>
      </c>
      <c r="F180" s="27" t="s">
        <v>526</v>
      </c>
      <c r="G180" s="61" t="s">
        <v>188</v>
      </c>
      <c r="H180" s="60">
        <v>5000000</v>
      </c>
      <c r="I180" s="60">
        <v>4261834.53</v>
      </c>
      <c r="J180" s="60">
        <v>738165.47000000009</v>
      </c>
      <c r="K180" s="29"/>
    </row>
    <row r="181" spans="1:11" ht="27" customHeight="1" x14ac:dyDescent="0.25">
      <c r="A181" s="144"/>
      <c r="B181" s="12">
        <v>29</v>
      </c>
      <c r="C181" s="59" t="s">
        <v>151</v>
      </c>
      <c r="D181" s="27" t="s">
        <v>761</v>
      </c>
      <c r="E181" s="59" t="s">
        <v>37</v>
      </c>
      <c r="F181" s="27" t="s">
        <v>341</v>
      </c>
      <c r="G181" s="61" t="s">
        <v>291</v>
      </c>
      <c r="H181" s="60">
        <v>10000000</v>
      </c>
      <c r="I181" s="60"/>
      <c r="J181" s="60">
        <v>10000000</v>
      </c>
      <c r="K181" s="29"/>
    </row>
    <row r="182" spans="1:11" ht="56.25" x14ac:dyDescent="0.25">
      <c r="A182" s="144"/>
      <c r="B182" s="12">
        <v>30</v>
      </c>
      <c r="C182" s="59" t="s">
        <v>151</v>
      </c>
      <c r="D182" s="27" t="s">
        <v>762</v>
      </c>
      <c r="E182" s="59" t="s">
        <v>37</v>
      </c>
      <c r="F182" s="27" t="s">
        <v>697</v>
      </c>
      <c r="G182" s="61" t="s">
        <v>291</v>
      </c>
      <c r="H182" s="60">
        <v>3500000</v>
      </c>
      <c r="I182" s="60"/>
      <c r="J182" s="60">
        <v>3500000</v>
      </c>
      <c r="K182" s="29"/>
    </row>
    <row r="183" spans="1:11" ht="37.5" x14ac:dyDescent="0.25">
      <c r="A183" s="144" t="s">
        <v>6</v>
      </c>
      <c r="B183" s="12">
        <v>31</v>
      </c>
      <c r="C183" s="59" t="s">
        <v>151</v>
      </c>
      <c r="D183" s="27" t="s">
        <v>763</v>
      </c>
      <c r="E183" s="59" t="s">
        <v>37</v>
      </c>
      <c r="F183" s="27" t="s">
        <v>764</v>
      </c>
      <c r="G183" s="61" t="s">
        <v>291</v>
      </c>
      <c r="H183" s="60">
        <v>15000000</v>
      </c>
      <c r="I183" s="60">
        <v>1000000</v>
      </c>
      <c r="J183" s="60">
        <v>14000000</v>
      </c>
      <c r="K183" s="29"/>
    </row>
    <row r="184" spans="1:11" ht="36" customHeight="1" x14ac:dyDescent="0.25">
      <c r="A184" s="144"/>
      <c r="B184" s="12">
        <v>32</v>
      </c>
      <c r="C184" s="59" t="s">
        <v>151</v>
      </c>
      <c r="D184" s="27" t="s">
        <v>765</v>
      </c>
      <c r="E184" s="59" t="s">
        <v>37</v>
      </c>
      <c r="F184" s="27" t="s">
        <v>607</v>
      </c>
      <c r="G184" s="61" t="s">
        <v>169</v>
      </c>
      <c r="H184" s="60">
        <v>2850000</v>
      </c>
      <c r="I184" s="60"/>
      <c r="J184" s="60">
        <v>2850000</v>
      </c>
      <c r="K184" s="29"/>
    </row>
    <row r="185" spans="1:11" ht="36" customHeight="1" x14ac:dyDescent="0.25">
      <c r="A185" s="144"/>
      <c r="B185" s="12">
        <v>33</v>
      </c>
      <c r="C185" s="59" t="s">
        <v>151</v>
      </c>
      <c r="D185" s="27" t="s">
        <v>639</v>
      </c>
      <c r="E185" s="59" t="s">
        <v>64</v>
      </c>
      <c r="F185" s="59" t="s">
        <v>341</v>
      </c>
      <c r="G185" s="61" t="s">
        <v>291</v>
      </c>
      <c r="H185" s="60">
        <v>4000000</v>
      </c>
      <c r="I185" s="60">
        <v>0</v>
      </c>
      <c r="J185" s="60">
        <v>4000000</v>
      </c>
      <c r="K185" s="29"/>
    </row>
    <row r="186" spans="1:11" ht="56.25" x14ac:dyDescent="0.25">
      <c r="A186" s="144"/>
      <c r="B186" s="12">
        <v>34</v>
      </c>
      <c r="C186" s="2" t="s">
        <v>151</v>
      </c>
      <c r="D186" s="27" t="s">
        <v>640</v>
      </c>
      <c r="E186" s="59" t="s">
        <v>64</v>
      </c>
      <c r="F186" s="27" t="s">
        <v>607</v>
      </c>
      <c r="G186" s="61" t="s">
        <v>291</v>
      </c>
      <c r="H186" s="60">
        <v>2850000</v>
      </c>
      <c r="I186" s="60">
        <v>0</v>
      </c>
      <c r="J186" s="60">
        <v>2850000</v>
      </c>
      <c r="K186" s="29"/>
    </row>
    <row r="187" spans="1:11" ht="112.5" x14ac:dyDescent="0.25">
      <c r="A187" s="144"/>
      <c r="B187" s="12">
        <v>35</v>
      </c>
      <c r="C187" s="59" t="s">
        <v>151</v>
      </c>
      <c r="D187" s="27" t="s">
        <v>781</v>
      </c>
      <c r="E187" s="59" t="s">
        <v>40</v>
      </c>
      <c r="F187" s="59" t="s">
        <v>782</v>
      </c>
      <c r="G187" s="61" t="s">
        <v>783</v>
      </c>
      <c r="H187" s="60">
        <v>276120</v>
      </c>
      <c r="I187" s="60">
        <v>220896</v>
      </c>
      <c r="J187" s="60">
        <v>55224</v>
      </c>
      <c r="K187" s="27"/>
    </row>
    <row r="188" spans="1:11" ht="46.5" customHeight="1" x14ac:dyDescent="0.25">
      <c r="A188" s="144"/>
      <c r="B188" s="12">
        <v>36</v>
      </c>
      <c r="C188" s="59" t="s">
        <v>151</v>
      </c>
      <c r="D188" s="27" t="s">
        <v>784</v>
      </c>
      <c r="E188" s="59" t="s">
        <v>40</v>
      </c>
      <c r="F188" s="59" t="s">
        <v>785</v>
      </c>
      <c r="G188" s="61" t="s">
        <v>169</v>
      </c>
      <c r="H188" s="60">
        <v>15679840</v>
      </c>
      <c r="I188" s="60">
        <v>0</v>
      </c>
      <c r="J188" s="60">
        <v>15679840</v>
      </c>
      <c r="K188" s="27"/>
    </row>
    <row r="189" spans="1:11" ht="46.5" customHeight="1" x14ac:dyDescent="0.25">
      <c r="A189" s="144"/>
      <c r="B189" s="12">
        <v>37</v>
      </c>
      <c r="C189" s="59" t="s">
        <v>151</v>
      </c>
      <c r="D189" s="27" t="s">
        <v>786</v>
      </c>
      <c r="E189" s="59" t="s">
        <v>40</v>
      </c>
      <c r="F189" s="59" t="s">
        <v>341</v>
      </c>
      <c r="G189" s="61" t="s">
        <v>291</v>
      </c>
      <c r="H189" s="60">
        <v>20000000</v>
      </c>
      <c r="I189" s="60"/>
      <c r="J189" s="60">
        <v>20000000</v>
      </c>
      <c r="K189" s="27"/>
    </row>
    <row r="190" spans="1:11" ht="46.5" customHeight="1" x14ac:dyDescent="0.25">
      <c r="A190" s="144"/>
      <c r="B190" s="12">
        <v>38</v>
      </c>
      <c r="C190" s="59" t="s">
        <v>151</v>
      </c>
      <c r="D190" s="27" t="s">
        <v>787</v>
      </c>
      <c r="E190" s="59" t="s">
        <v>40</v>
      </c>
      <c r="F190" s="59" t="s">
        <v>607</v>
      </c>
      <c r="G190" s="61" t="s">
        <v>291</v>
      </c>
      <c r="H190" s="60">
        <v>5000000</v>
      </c>
      <c r="I190" s="60"/>
      <c r="J190" s="60">
        <v>5000000</v>
      </c>
      <c r="K190" s="27"/>
    </row>
    <row r="191" spans="1:11" ht="46.5" customHeight="1" x14ac:dyDescent="0.25">
      <c r="A191" s="144"/>
      <c r="B191" s="12">
        <v>39</v>
      </c>
      <c r="C191" s="59" t="s">
        <v>151</v>
      </c>
      <c r="D191" s="27" t="s">
        <v>788</v>
      </c>
      <c r="E191" s="59" t="s">
        <v>40</v>
      </c>
      <c r="F191" s="59" t="s">
        <v>164</v>
      </c>
      <c r="G191" s="61" t="s">
        <v>291</v>
      </c>
      <c r="H191" s="60">
        <v>15000000</v>
      </c>
      <c r="I191" s="60"/>
      <c r="J191" s="60">
        <v>15000000</v>
      </c>
      <c r="K191" s="27"/>
    </row>
    <row r="192" spans="1:11" ht="46.5" customHeight="1" x14ac:dyDescent="0.25">
      <c r="A192" s="144"/>
      <c r="B192" s="12">
        <v>40</v>
      </c>
      <c r="C192" s="59" t="s">
        <v>151</v>
      </c>
      <c r="D192" s="27" t="s">
        <v>789</v>
      </c>
      <c r="E192" s="59" t="s">
        <v>40</v>
      </c>
      <c r="F192" s="59" t="s">
        <v>775</v>
      </c>
      <c r="G192" s="61" t="s">
        <v>291</v>
      </c>
      <c r="H192" s="60">
        <v>1000000</v>
      </c>
      <c r="I192" s="60"/>
      <c r="J192" s="60">
        <v>1000000</v>
      </c>
      <c r="K192" s="27"/>
    </row>
    <row r="193" spans="1:11" ht="46.5" customHeight="1" x14ac:dyDescent="0.25">
      <c r="A193" s="144"/>
      <c r="B193" s="12">
        <v>41</v>
      </c>
      <c r="C193" s="59" t="s">
        <v>151</v>
      </c>
      <c r="D193" s="27" t="s">
        <v>796</v>
      </c>
      <c r="E193" s="59" t="s">
        <v>152</v>
      </c>
      <c r="F193" s="59" t="s">
        <v>804</v>
      </c>
      <c r="G193" s="61" t="s">
        <v>291</v>
      </c>
      <c r="H193" s="60">
        <v>24707496</v>
      </c>
      <c r="I193" s="60"/>
      <c r="J193" s="60">
        <v>24707496</v>
      </c>
      <c r="K193" s="27"/>
    </row>
    <row r="194" spans="1:11" ht="37.5" x14ac:dyDescent="0.25">
      <c r="A194" s="144"/>
      <c r="B194" s="12">
        <v>42</v>
      </c>
      <c r="C194" s="59" t="s">
        <v>151</v>
      </c>
      <c r="D194" s="27" t="s">
        <v>797</v>
      </c>
      <c r="E194" s="59" t="s">
        <v>152</v>
      </c>
      <c r="F194" s="59" t="s">
        <v>805</v>
      </c>
      <c r="G194" s="61" t="s">
        <v>291</v>
      </c>
      <c r="H194" s="60">
        <v>12278080</v>
      </c>
      <c r="I194" s="60"/>
      <c r="J194" s="60">
        <v>12278080</v>
      </c>
      <c r="K194" s="27"/>
    </row>
    <row r="195" spans="1:11" ht="75" x14ac:dyDescent="0.25">
      <c r="A195" s="144"/>
      <c r="B195" s="12">
        <v>43</v>
      </c>
      <c r="C195" s="59" t="s">
        <v>151</v>
      </c>
      <c r="D195" s="27" t="s">
        <v>798</v>
      </c>
      <c r="E195" s="59" t="s">
        <v>152</v>
      </c>
      <c r="F195" s="59" t="s">
        <v>782</v>
      </c>
      <c r="G195" s="61" t="s">
        <v>233</v>
      </c>
      <c r="H195" s="60">
        <v>660800</v>
      </c>
      <c r="I195" s="60">
        <v>330400</v>
      </c>
      <c r="J195" s="60">
        <v>330400</v>
      </c>
      <c r="K195" s="27"/>
    </row>
    <row r="196" spans="1:11" ht="27" customHeight="1" x14ac:dyDescent="0.25">
      <c r="A196" s="144"/>
      <c r="B196" s="12">
        <v>44</v>
      </c>
      <c r="C196" s="59" t="s">
        <v>151</v>
      </c>
      <c r="D196" s="27" t="s">
        <v>799</v>
      </c>
      <c r="E196" s="59" t="s">
        <v>152</v>
      </c>
      <c r="F196" s="59" t="s">
        <v>526</v>
      </c>
      <c r="G196" s="61" t="s">
        <v>807</v>
      </c>
      <c r="H196" s="60">
        <v>1000000</v>
      </c>
      <c r="I196" s="60"/>
      <c r="J196" s="60">
        <v>500000</v>
      </c>
      <c r="K196" s="27"/>
    </row>
    <row r="197" spans="1:11" ht="37.5" x14ac:dyDescent="0.25">
      <c r="A197" s="144"/>
      <c r="B197" s="12">
        <v>45</v>
      </c>
      <c r="C197" s="59" t="s">
        <v>151</v>
      </c>
      <c r="D197" s="27" t="s">
        <v>800</v>
      </c>
      <c r="E197" s="59" t="s">
        <v>152</v>
      </c>
      <c r="F197" s="59" t="s">
        <v>782</v>
      </c>
      <c r="G197" s="61" t="s">
        <v>581</v>
      </c>
      <c r="H197" s="60">
        <v>5000000</v>
      </c>
      <c r="I197" s="60"/>
      <c r="J197" s="60">
        <v>2000000</v>
      </c>
      <c r="K197" s="27"/>
    </row>
    <row r="198" spans="1:11" ht="29.25" customHeight="1" x14ac:dyDescent="0.25">
      <c r="A198" s="144"/>
      <c r="B198" s="12">
        <v>46</v>
      </c>
      <c r="C198" s="59" t="s">
        <v>151</v>
      </c>
      <c r="D198" s="27" t="s">
        <v>801</v>
      </c>
      <c r="E198" s="59" t="s">
        <v>152</v>
      </c>
      <c r="F198" s="59" t="s">
        <v>526</v>
      </c>
      <c r="G198" s="61" t="s">
        <v>291</v>
      </c>
      <c r="H198" s="60">
        <v>25001000</v>
      </c>
      <c r="I198" s="60"/>
      <c r="J198" s="60">
        <v>25001000</v>
      </c>
      <c r="K198" s="27"/>
    </row>
    <row r="199" spans="1:11" ht="29.25" customHeight="1" x14ac:dyDescent="0.25">
      <c r="A199" s="144"/>
      <c r="B199" s="12">
        <v>47</v>
      </c>
      <c r="C199" s="59" t="s">
        <v>151</v>
      </c>
      <c r="D199" s="27" t="s">
        <v>802</v>
      </c>
      <c r="E199" s="59" t="s">
        <v>152</v>
      </c>
      <c r="F199" s="59" t="s">
        <v>793</v>
      </c>
      <c r="G199" s="61" t="s">
        <v>291</v>
      </c>
      <c r="H199" s="60">
        <v>2500000</v>
      </c>
      <c r="I199" s="60"/>
      <c r="J199" s="60">
        <v>2500000</v>
      </c>
      <c r="K199" s="27"/>
    </row>
    <row r="200" spans="1:11" ht="29.25" customHeight="1" x14ac:dyDescent="0.25">
      <c r="A200" s="144"/>
      <c r="B200" s="12">
        <v>48</v>
      </c>
      <c r="C200" s="59" t="s">
        <v>151</v>
      </c>
      <c r="D200" s="27" t="s">
        <v>803</v>
      </c>
      <c r="E200" s="59" t="s">
        <v>152</v>
      </c>
      <c r="F200" s="59" t="s">
        <v>806</v>
      </c>
      <c r="G200" s="61" t="s">
        <v>291</v>
      </c>
      <c r="H200" s="60">
        <v>4250000</v>
      </c>
      <c r="I200" s="60"/>
      <c r="J200" s="60">
        <v>4250000</v>
      </c>
      <c r="K200" s="27"/>
    </row>
    <row r="201" spans="1:11" ht="29.25" customHeight="1" x14ac:dyDescent="0.25">
      <c r="A201" s="144"/>
      <c r="B201" s="12">
        <v>49</v>
      </c>
      <c r="C201" s="59" t="s">
        <v>151</v>
      </c>
      <c r="D201" s="27" t="s">
        <v>830</v>
      </c>
      <c r="E201" s="59" t="s">
        <v>152</v>
      </c>
      <c r="F201" s="59" t="s">
        <v>838</v>
      </c>
      <c r="G201" s="61" t="s">
        <v>291</v>
      </c>
      <c r="H201" s="60">
        <v>50000000</v>
      </c>
      <c r="I201" s="60"/>
      <c r="J201" s="60">
        <v>50000000</v>
      </c>
      <c r="K201" s="27"/>
    </row>
    <row r="202" spans="1:11" ht="37.5" x14ac:dyDescent="0.25">
      <c r="A202" s="144"/>
      <c r="B202" s="12">
        <v>50</v>
      </c>
      <c r="C202" s="59" t="s">
        <v>151</v>
      </c>
      <c r="D202" s="27" t="s">
        <v>831</v>
      </c>
      <c r="E202" s="59" t="s">
        <v>152</v>
      </c>
      <c r="F202" s="59" t="s">
        <v>839</v>
      </c>
      <c r="G202" s="61" t="s">
        <v>291</v>
      </c>
      <c r="H202" s="60">
        <v>3500000</v>
      </c>
      <c r="I202" s="60"/>
      <c r="J202" s="60">
        <v>3500000</v>
      </c>
      <c r="K202" s="27"/>
    </row>
    <row r="203" spans="1:11" ht="29.25" customHeight="1" x14ac:dyDescent="0.25">
      <c r="A203" s="144"/>
      <c r="B203" s="12">
        <v>51</v>
      </c>
      <c r="C203" s="59" t="s">
        <v>151</v>
      </c>
      <c r="D203" s="27" t="s">
        <v>832</v>
      </c>
      <c r="E203" s="59" t="s">
        <v>152</v>
      </c>
      <c r="F203" s="59" t="s">
        <v>804</v>
      </c>
      <c r="G203" s="61" t="s">
        <v>291</v>
      </c>
      <c r="H203" s="60">
        <v>305000</v>
      </c>
      <c r="I203" s="60"/>
      <c r="J203" s="60">
        <v>305000</v>
      </c>
      <c r="K203" s="27"/>
    </row>
    <row r="204" spans="1:11" ht="29.25" customHeight="1" x14ac:dyDescent="0.25">
      <c r="A204" s="144"/>
      <c r="B204" s="12">
        <v>52</v>
      </c>
      <c r="C204" s="59" t="s">
        <v>151</v>
      </c>
      <c r="D204" s="27" t="s">
        <v>833</v>
      </c>
      <c r="E204" s="59" t="s">
        <v>152</v>
      </c>
      <c r="F204" s="59" t="s">
        <v>840</v>
      </c>
      <c r="G204" s="61" t="s">
        <v>581</v>
      </c>
      <c r="H204" s="60">
        <v>40000000</v>
      </c>
      <c r="I204" s="60"/>
      <c r="J204" s="60">
        <v>20000000</v>
      </c>
      <c r="K204" s="27"/>
    </row>
    <row r="205" spans="1:11" ht="29.25" customHeight="1" x14ac:dyDescent="0.25">
      <c r="A205" s="144"/>
      <c r="B205" s="12">
        <v>53</v>
      </c>
      <c r="C205" s="59" t="s">
        <v>151</v>
      </c>
      <c r="D205" s="27" t="s">
        <v>834</v>
      </c>
      <c r="E205" s="59" t="s">
        <v>152</v>
      </c>
      <c r="F205" s="59" t="s">
        <v>841</v>
      </c>
      <c r="G205" s="61" t="s">
        <v>291</v>
      </c>
      <c r="H205" s="60">
        <v>50000000</v>
      </c>
      <c r="I205" s="60"/>
      <c r="J205" s="60">
        <v>50000000</v>
      </c>
      <c r="K205" s="27"/>
    </row>
    <row r="206" spans="1:11" ht="29.25" customHeight="1" x14ac:dyDescent="0.25">
      <c r="A206" s="144"/>
      <c r="B206" s="12">
        <v>54</v>
      </c>
      <c r="C206" s="59" t="s">
        <v>151</v>
      </c>
      <c r="D206" s="27" t="s">
        <v>835</v>
      </c>
      <c r="E206" s="59" t="s">
        <v>152</v>
      </c>
      <c r="F206" s="59" t="s">
        <v>842</v>
      </c>
      <c r="G206" s="61" t="s">
        <v>291</v>
      </c>
      <c r="H206" s="60">
        <v>550000</v>
      </c>
      <c r="I206" s="60"/>
      <c r="J206" s="60">
        <v>550000</v>
      </c>
      <c r="K206" s="27"/>
    </row>
    <row r="207" spans="1:11" ht="29.25" customHeight="1" x14ac:dyDescent="0.25">
      <c r="A207" s="144"/>
      <c r="B207" s="12">
        <v>55</v>
      </c>
      <c r="C207" s="59" t="s">
        <v>151</v>
      </c>
      <c r="D207" s="27" t="s">
        <v>228</v>
      </c>
      <c r="E207" s="59" t="s">
        <v>152</v>
      </c>
      <c r="F207" s="59" t="s">
        <v>843</v>
      </c>
      <c r="G207" s="61" t="s">
        <v>291</v>
      </c>
      <c r="H207" s="60">
        <v>1000000</v>
      </c>
      <c r="I207" s="60"/>
      <c r="J207" s="60">
        <v>1000000</v>
      </c>
      <c r="K207" s="27"/>
    </row>
    <row r="208" spans="1:11" ht="29.25" customHeight="1" x14ac:dyDescent="0.25">
      <c r="A208" s="144"/>
      <c r="B208" s="12">
        <v>56</v>
      </c>
      <c r="C208" s="59" t="s">
        <v>151</v>
      </c>
      <c r="D208" s="27" t="s">
        <v>231</v>
      </c>
      <c r="E208" s="59" t="s">
        <v>152</v>
      </c>
      <c r="F208" s="59" t="s">
        <v>526</v>
      </c>
      <c r="G208" s="61" t="s">
        <v>188</v>
      </c>
      <c r="H208" s="60">
        <v>500000</v>
      </c>
      <c r="I208" s="60"/>
      <c r="J208" s="60">
        <v>500000</v>
      </c>
      <c r="K208" s="27"/>
    </row>
    <row r="209" spans="1:11" ht="37.5" x14ac:dyDescent="0.25">
      <c r="A209" s="144"/>
      <c r="B209" s="12">
        <v>57</v>
      </c>
      <c r="C209" s="59" t="s">
        <v>151</v>
      </c>
      <c r="D209" s="27" t="s">
        <v>836</v>
      </c>
      <c r="E209" s="59" t="s">
        <v>152</v>
      </c>
      <c r="F209" s="59" t="s">
        <v>841</v>
      </c>
      <c r="G209" s="61" t="s">
        <v>291</v>
      </c>
      <c r="H209" s="60">
        <v>50000000</v>
      </c>
      <c r="I209" s="60"/>
      <c r="J209" s="60">
        <v>50000000</v>
      </c>
      <c r="K209" s="27"/>
    </row>
    <row r="210" spans="1:11" ht="37.5" x14ac:dyDescent="0.25">
      <c r="A210" s="144"/>
      <c r="B210" s="12">
        <v>58</v>
      </c>
      <c r="C210" s="59" t="s">
        <v>151</v>
      </c>
      <c r="D210" s="27" t="s">
        <v>229</v>
      </c>
      <c r="E210" s="59" t="s">
        <v>152</v>
      </c>
      <c r="F210" s="59" t="s">
        <v>229</v>
      </c>
      <c r="G210" s="61" t="s">
        <v>110</v>
      </c>
      <c r="H210" s="60">
        <v>1885058</v>
      </c>
      <c r="I210" s="60">
        <v>1671223.47</v>
      </c>
      <c r="J210" s="60">
        <v>213834.53</v>
      </c>
      <c r="K210" s="27"/>
    </row>
    <row r="211" spans="1:11" ht="37.5" x14ac:dyDescent="0.25">
      <c r="A211" s="144"/>
      <c r="B211" s="12">
        <v>59</v>
      </c>
      <c r="C211" s="59" t="s">
        <v>151</v>
      </c>
      <c r="D211" s="27" t="s">
        <v>837</v>
      </c>
      <c r="E211" s="59" t="s">
        <v>152</v>
      </c>
      <c r="F211" s="59" t="s">
        <v>844</v>
      </c>
      <c r="G211" s="61" t="s">
        <v>291</v>
      </c>
      <c r="H211" s="60">
        <v>20000000</v>
      </c>
      <c r="I211" s="60"/>
      <c r="J211" s="60">
        <v>20000000</v>
      </c>
      <c r="K211" s="27"/>
    </row>
    <row r="212" spans="1:11" ht="42" customHeight="1" x14ac:dyDescent="0.25">
      <c r="A212" s="144" t="s">
        <v>6</v>
      </c>
      <c r="B212" s="12">
        <v>60</v>
      </c>
      <c r="C212" s="2" t="s">
        <v>93</v>
      </c>
      <c r="D212" s="27" t="s">
        <v>249</v>
      </c>
      <c r="E212" s="59" t="s">
        <v>158</v>
      </c>
      <c r="F212" s="59" t="s">
        <v>582</v>
      </c>
      <c r="G212" s="61" t="s">
        <v>109</v>
      </c>
      <c r="H212" s="60">
        <v>19767000</v>
      </c>
      <c r="I212" s="60">
        <v>8185059</v>
      </c>
      <c r="J212" s="60">
        <v>11581941</v>
      </c>
      <c r="K212" s="27" t="s">
        <v>250</v>
      </c>
    </row>
    <row r="213" spans="1:11" ht="42" customHeight="1" x14ac:dyDescent="0.25">
      <c r="A213" s="144"/>
      <c r="B213" s="12">
        <v>61</v>
      </c>
      <c r="C213" s="2" t="s">
        <v>93</v>
      </c>
      <c r="D213" s="27" t="s">
        <v>583</v>
      </c>
      <c r="E213" s="59" t="s">
        <v>152</v>
      </c>
      <c r="F213" s="59" t="s">
        <v>582</v>
      </c>
      <c r="G213" s="61" t="s">
        <v>169</v>
      </c>
      <c r="H213" s="60">
        <v>5656434</v>
      </c>
      <c r="I213" s="60">
        <v>4233607.99</v>
      </c>
      <c r="J213" s="60">
        <v>1422826</v>
      </c>
      <c r="K213" s="27"/>
    </row>
    <row r="214" spans="1:11" ht="42" customHeight="1" x14ac:dyDescent="0.25">
      <c r="A214" s="144"/>
      <c r="B214" s="12">
        <v>62</v>
      </c>
      <c r="C214" s="2" t="s">
        <v>93</v>
      </c>
      <c r="D214" s="27" t="s">
        <v>584</v>
      </c>
      <c r="E214" s="59" t="s">
        <v>152</v>
      </c>
      <c r="F214" s="59" t="s">
        <v>46</v>
      </c>
      <c r="G214" s="61" t="s">
        <v>169</v>
      </c>
      <c r="H214" s="60">
        <v>4081578</v>
      </c>
      <c r="I214" s="60">
        <v>839678.56</v>
      </c>
      <c r="J214" s="60">
        <v>4500000</v>
      </c>
      <c r="K214" s="27"/>
    </row>
    <row r="215" spans="1:11" ht="42" customHeight="1" x14ac:dyDescent="0.25">
      <c r="A215" s="144"/>
      <c r="B215" s="12">
        <v>63</v>
      </c>
      <c r="C215" s="2" t="s">
        <v>93</v>
      </c>
      <c r="D215" s="27" t="s">
        <v>251</v>
      </c>
      <c r="E215" s="59" t="s">
        <v>61</v>
      </c>
      <c r="F215" s="59" t="s">
        <v>582</v>
      </c>
      <c r="G215" s="61" t="s">
        <v>169</v>
      </c>
      <c r="H215" s="60">
        <v>8080080.7999999998</v>
      </c>
      <c r="I215" s="60">
        <v>0</v>
      </c>
      <c r="J215" s="60">
        <v>8000000</v>
      </c>
      <c r="K215" s="27"/>
    </row>
    <row r="216" spans="1:11" ht="42" customHeight="1" x14ac:dyDescent="0.25">
      <c r="A216" s="144"/>
      <c r="B216" s="12">
        <v>64</v>
      </c>
      <c r="C216" s="2" t="s">
        <v>93</v>
      </c>
      <c r="D216" s="27" t="s">
        <v>252</v>
      </c>
      <c r="E216" s="59" t="s">
        <v>40</v>
      </c>
      <c r="F216" s="59" t="s">
        <v>582</v>
      </c>
      <c r="G216" s="61" t="s">
        <v>169</v>
      </c>
      <c r="H216" s="60">
        <v>25495933</v>
      </c>
      <c r="I216" s="60">
        <v>0</v>
      </c>
      <c r="J216" s="60">
        <v>40000000</v>
      </c>
      <c r="K216" s="27"/>
    </row>
    <row r="217" spans="1:11" ht="54" customHeight="1" x14ac:dyDescent="0.25">
      <c r="A217" s="144"/>
      <c r="B217" s="12">
        <v>65</v>
      </c>
      <c r="C217" s="2" t="s">
        <v>93</v>
      </c>
      <c r="D217" s="27" t="s">
        <v>585</v>
      </c>
      <c r="E217" s="59" t="s">
        <v>50</v>
      </c>
      <c r="F217" s="59" t="s">
        <v>582</v>
      </c>
      <c r="G217" s="61" t="s">
        <v>169</v>
      </c>
      <c r="H217" s="60">
        <v>4611200</v>
      </c>
      <c r="I217" s="60">
        <v>561158.23</v>
      </c>
      <c r="J217" s="60">
        <v>6500000</v>
      </c>
      <c r="K217" s="27"/>
    </row>
    <row r="218" spans="1:11" ht="54" customHeight="1" x14ac:dyDescent="0.25">
      <c r="A218" s="144"/>
      <c r="B218" s="12">
        <v>66</v>
      </c>
      <c r="C218" s="2" t="s">
        <v>93</v>
      </c>
      <c r="D218" s="27" t="s">
        <v>586</v>
      </c>
      <c r="E218" s="59" t="s">
        <v>37</v>
      </c>
      <c r="F218" s="59" t="s">
        <v>582</v>
      </c>
      <c r="G218" s="61" t="s">
        <v>291</v>
      </c>
      <c r="H218" s="60">
        <v>25510250</v>
      </c>
      <c r="I218" s="60">
        <v>0</v>
      </c>
      <c r="J218" s="60">
        <v>25000000</v>
      </c>
      <c r="K218" s="27"/>
    </row>
    <row r="219" spans="1:11" ht="54" customHeight="1" x14ac:dyDescent="0.25">
      <c r="A219" s="144"/>
      <c r="B219" s="12">
        <v>67</v>
      </c>
      <c r="C219" s="2" t="s">
        <v>93</v>
      </c>
      <c r="D219" s="27" t="s">
        <v>587</v>
      </c>
      <c r="E219" s="59" t="s">
        <v>157</v>
      </c>
      <c r="F219" s="59" t="s">
        <v>582</v>
      </c>
      <c r="G219" s="61" t="s">
        <v>291</v>
      </c>
      <c r="H219" s="60">
        <v>5014450</v>
      </c>
      <c r="I219" s="60">
        <v>0</v>
      </c>
      <c r="J219" s="60">
        <v>5014450</v>
      </c>
      <c r="K219" s="27"/>
    </row>
    <row r="220" spans="1:11" ht="75" x14ac:dyDescent="0.25">
      <c r="A220" s="144"/>
      <c r="B220" s="12">
        <v>68</v>
      </c>
      <c r="C220" s="2" t="s">
        <v>93</v>
      </c>
      <c r="D220" s="27" t="s">
        <v>588</v>
      </c>
      <c r="E220" s="59" t="s">
        <v>37</v>
      </c>
      <c r="F220" s="59" t="s">
        <v>582</v>
      </c>
      <c r="G220" s="61" t="s">
        <v>291</v>
      </c>
      <c r="H220" s="60">
        <v>9788760.6600000001</v>
      </c>
      <c r="I220" s="60">
        <v>0</v>
      </c>
      <c r="J220" s="60">
        <v>8000000</v>
      </c>
      <c r="K220" s="27"/>
    </row>
    <row r="221" spans="1:11" ht="56.25" x14ac:dyDescent="0.25">
      <c r="A221" s="144"/>
      <c r="B221" s="12">
        <v>69</v>
      </c>
      <c r="C221" s="2" t="s">
        <v>93</v>
      </c>
      <c r="D221" s="27" t="s">
        <v>589</v>
      </c>
      <c r="E221" s="59" t="s">
        <v>53</v>
      </c>
      <c r="F221" s="59" t="s">
        <v>582</v>
      </c>
      <c r="G221" s="61" t="s">
        <v>291</v>
      </c>
      <c r="H221" s="60">
        <v>8890000</v>
      </c>
      <c r="I221" s="60">
        <v>0</v>
      </c>
      <c r="J221" s="60">
        <v>5000000</v>
      </c>
      <c r="K221" s="27"/>
    </row>
    <row r="222" spans="1:11" ht="56.25" x14ac:dyDescent="0.25">
      <c r="A222" s="144"/>
      <c r="B222" s="12">
        <v>70</v>
      </c>
      <c r="C222" s="2" t="s">
        <v>93</v>
      </c>
      <c r="D222" s="27" t="s">
        <v>590</v>
      </c>
      <c r="E222" s="59" t="s">
        <v>157</v>
      </c>
      <c r="F222" s="59" t="s">
        <v>582</v>
      </c>
      <c r="G222" s="61" t="s">
        <v>553</v>
      </c>
      <c r="H222" s="60">
        <v>7777402</v>
      </c>
      <c r="I222" s="60">
        <v>0</v>
      </c>
      <c r="J222" s="60">
        <v>7777402</v>
      </c>
      <c r="K222" s="27"/>
    </row>
    <row r="223" spans="1:11" ht="42" customHeight="1" x14ac:dyDescent="0.25">
      <c r="A223" s="144"/>
      <c r="B223" s="12">
        <v>71</v>
      </c>
      <c r="C223" s="2" t="s">
        <v>93</v>
      </c>
      <c r="D223" s="27" t="s">
        <v>591</v>
      </c>
      <c r="E223" s="59" t="s">
        <v>152</v>
      </c>
      <c r="F223" s="59" t="s">
        <v>46</v>
      </c>
      <c r="G223" s="61" t="s">
        <v>553</v>
      </c>
      <c r="H223" s="60">
        <v>11616700</v>
      </c>
      <c r="I223" s="60">
        <v>0</v>
      </c>
      <c r="J223" s="60">
        <v>11616700</v>
      </c>
      <c r="K223" s="27"/>
    </row>
    <row r="224" spans="1:11" ht="42" customHeight="1" x14ac:dyDescent="0.25">
      <c r="A224" s="144"/>
      <c r="B224" s="12">
        <v>72</v>
      </c>
      <c r="C224" s="2" t="s">
        <v>93</v>
      </c>
      <c r="D224" s="27" t="s">
        <v>592</v>
      </c>
      <c r="E224" s="59" t="s">
        <v>39</v>
      </c>
      <c r="F224" s="59" t="s">
        <v>582</v>
      </c>
      <c r="G224" s="61" t="s">
        <v>553</v>
      </c>
      <c r="H224" s="60">
        <v>2000000</v>
      </c>
      <c r="I224" s="60">
        <v>0</v>
      </c>
      <c r="J224" s="60">
        <v>2000000</v>
      </c>
      <c r="K224" s="27"/>
    </row>
    <row r="225" spans="1:11" ht="42" customHeight="1" x14ac:dyDescent="0.25">
      <c r="A225" s="144"/>
      <c r="B225" s="12">
        <v>73</v>
      </c>
      <c r="C225" s="2" t="s">
        <v>93</v>
      </c>
      <c r="D225" s="27" t="s">
        <v>593</v>
      </c>
      <c r="E225" s="59" t="s">
        <v>51</v>
      </c>
      <c r="F225" s="59" t="s">
        <v>582</v>
      </c>
      <c r="G225" s="61" t="s">
        <v>553</v>
      </c>
      <c r="H225" s="60">
        <v>95000000</v>
      </c>
      <c r="I225" s="60">
        <v>0</v>
      </c>
      <c r="J225" s="60">
        <v>45000000</v>
      </c>
      <c r="K225" s="27"/>
    </row>
    <row r="226" spans="1:11" ht="42" customHeight="1" x14ac:dyDescent="0.25">
      <c r="A226" s="144"/>
      <c r="B226" s="12">
        <v>74</v>
      </c>
      <c r="C226" s="2" t="s">
        <v>93</v>
      </c>
      <c r="D226" s="27" t="s">
        <v>594</v>
      </c>
      <c r="E226" s="59" t="s">
        <v>51</v>
      </c>
      <c r="F226" s="59" t="s">
        <v>582</v>
      </c>
      <c r="G226" s="61" t="s">
        <v>553</v>
      </c>
      <c r="H226" s="60">
        <v>10000000</v>
      </c>
      <c r="I226" s="60">
        <v>0</v>
      </c>
      <c r="J226" s="60">
        <v>10000000</v>
      </c>
      <c r="K226" s="27"/>
    </row>
    <row r="227" spans="1:11" ht="42" customHeight="1" x14ac:dyDescent="0.25">
      <c r="A227" s="144"/>
      <c r="B227" s="12">
        <v>75</v>
      </c>
      <c r="C227" s="2" t="s">
        <v>93</v>
      </c>
      <c r="D227" s="27" t="s">
        <v>595</v>
      </c>
      <c r="E227" s="59" t="s">
        <v>152</v>
      </c>
      <c r="F227" s="59" t="s">
        <v>582</v>
      </c>
      <c r="G227" s="61" t="s">
        <v>553</v>
      </c>
      <c r="H227" s="60">
        <v>3500000</v>
      </c>
      <c r="I227" s="60">
        <v>0</v>
      </c>
      <c r="J227" s="60">
        <v>3500000</v>
      </c>
      <c r="K227" s="27"/>
    </row>
    <row r="228" spans="1:11" ht="42" customHeight="1" x14ac:dyDescent="0.25">
      <c r="A228" s="144"/>
      <c r="B228" s="12">
        <v>76</v>
      </c>
      <c r="C228" s="2" t="s">
        <v>93</v>
      </c>
      <c r="D228" s="27" t="s">
        <v>596</v>
      </c>
      <c r="E228" s="59" t="s">
        <v>152</v>
      </c>
      <c r="F228" s="59" t="s">
        <v>582</v>
      </c>
      <c r="G228" s="61" t="s">
        <v>553</v>
      </c>
      <c r="H228" s="60">
        <v>3500000</v>
      </c>
      <c r="I228" s="60">
        <v>0</v>
      </c>
      <c r="J228" s="60">
        <v>3500000</v>
      </c>
      <c r="K228" s="27"/>
    </row>
    <row r="229" spans="1:11" ht="40.5" customHeight="1" x14ac:dyDescent="0.25">
      <c r="A229" s="144"/>
      <c r="B229" s="12">
        <v>77</v>
      </c>
      <c r="C229" s="2" t="s">
        <v>93</v>
      </c>
      <c r="D229" s="27" t="s">
        <v>597</v>
      </c>
      <c r="E229" s="59" t="s">
        <v>64</v>
      </c>
      <c r="F229" s="59" t="s">
        <v>582</v>
      </c>
      <c r="G229" s="61" t="s">
        <v>553</v>
      </c>
      <c r="H229" s="60">
        <v>40000000</v>
      </c>
      <c r="I229" s="60">
        <v>0</v>
      </c>
      <c r="J229" s="60">
        <v>4401000</v>
      </c>
      <c r="K229" s="27"/>
    </row>
    <row r="230" spans="1:11" ht="40.5" customHeight="1" x14ac:dyDescent="0.25">
      <c r="A230" s="144"/>
      <c r="B230" s="12">
        <v>78</v>
      </c>
      <c r="C230" s="2" t="s">
        <v>93</v>
      </c>
      <c r="D230" s="27" t="s">
        <v>598</v>
      </c>
      <c r="E230" s="59" t="s">
        <v>37</v>
      </c>
      <c r="F230" s="59" t="s">
        <v>582</v>
      </c>
      <c r="G230" s="61" t="s">
        <v>553</v>
      </c>
      <c r="H230" s="60">
        <v>20000000</v>
      </c>
      <c r="I230" s="60">
        <v>0</v>
      </c>
      <c r="J230" s="60">
        <v>5000000</v>
      </c>
      <c r="K230" s="27"/>
    </row>
    <row r="231" spans="1:11" ht="40.5" customHeight="1" x14ac:dyDescent="0.25">
      <c r="A231" s="144"/>
      <c r="B231" s="12">
        <v>79</v>
      </c>
      <c r="C231" s="2" t="s">
        <v>93</v>
      </c>
      <c r="D231" s="27" t="s">
        <v>599</v>
      </c>
      <c r="E231" s="59" t="s">
        <v>61</v>
      </c>
      <c r="F231" s="59" t="s">
        <v>582</v>
      </c>
      <c r="G231" s="61" t="s">
        <v>553</v>
      </c>
      <c r="H231" s="60">
        <v>40000000</v>
      </c>
      <c r="I231" s="60">
        <v>0</v>
      </c>
      <c r="J231" s="60">
        <v>10000000</v>
      </c>
      <c r="K231" s="27"/>
    </row>
    <row r="232" spans="1:11" ht="57" customHeight="1" x14ac:dyDescent="0.25">
      <c r="A232" s="144"/>
      <c r="B232" s="12">
        <v>80</v>
      </c>
      <c r="C232" s="2" t="s">
        <v>93</v>
      </c>
      <c r="D232" s="27" t="s">
        <v>600</v>
      </c>
      <c r="E232" s="59" t="s">
        <v>40</v>
      </c>
      <c r="F232" s="59" t="s">
        <v>582</v>
      </c>
      <c r="G232" s="61" t="s">
        <v>553</v>
      </c>
      <c r="H232" s="60">
        <v>25000000</v>
      </c>
      <c r="I232" s="60">
        <v>0</v>
      </c>
      <c r="J232" s="60">
        <v>25000000</v>
      </c>
      <c r="K232" s="27"/>
    </row>
    <row r="233" spans="1:11" ht="56.25" x14ac:dyDescent="0.25">
      <c r="A233" s="144"/>
      <c r="B233" s="12">
        <v>81</v>
      </c>
      <c r="C233" s="2" t="s">
        <v>93</v>
      </c>
      <c r="D233" s="27" t="s">
        <v>601</v>
      </c>
      <c r="E233" s="59" t="s">
        <v>152</v>
      </c>
      <c r="F233" s="59" t="s">
        <v>340</v>
      </c>
      <c r="G233" s="61" t="s">
        <v>553</v>
      </c>
      <c r="H233" s="60">
        <v>6000000</v>
      </c>
      <c r="I233" s="60">
        <v>0</v>
      </c>
      <c r="J233" s="60">
        <v>6000000</v>
      </c>
      <c r="K233" s="27"/>
    </row>
    <row r="234" spans="1:11" ht="30.75" customHeight="1" x14ac:dyDescent="0.25">
      <c r="A234" s="144" t="s">
        <v>6</v>
      </c>
      <c r="B234" s="12">
        <v>82</v>
      </c>
      <c r="C234" s="59" t="s">
        <v>148</v>
      </c>
      <c r="D234" s="27" t="s">
        <v>513</v>
      </c>
      <c r="E234" s="59" t="s">
        <v>37</v>
      </c>
      <c r="F234" s="59" t="s">
        <v>543</v>
      </c>
      <c r="G234" s="61" t="s">
        <v>169</v>
      </c>
      <c r="H234" s="60">
        <v>702100</v>
      </c>
      <c r="I234" s="60">
        <v>0</v>
      </c>
      <c r="J234" s="60">
        <v>142662</v>
      </c>
      <c r="K234" s="27"/>
    </row>
    <row r="235" spans="1:11" ht="112.5" x14ac:dyDescent="0.25">
      <c r="A235" s="144"/>
      <c r="B235" s="12">
        <v>83</v>
      </c>
      <c r="C235" s="59" t="s">
        <v>148</v>
      </c>
      <c r="D235" s="27" t="s">
        <v>514</v>
      </c>
      <c r="E235" s="59" t="s">
        <v>37</v>
      </c>
      <c r="F235" s="59"/>
      <c r="G235" s="61" t="s">
        <v>551</v>
      </c>
      <c r="H235" s="60">
        <v>0</v>
      </c>
      <c r="I235" s="60">
        <v>0</v>
      </c>
      <c r="J235" s="60">
        <f>H235</f>
        <v>0</v>
      </c>
      <c r="K235" s="27" t="s">
        <v>570</v>
      </c>
    </row>
    <row r="236" spans="1:11" ht="112.5" x14ac:dyDescent="0.25">
      <c r="A236" s="144"/>
      <c r="B236" s="12">
        <v>84</v>
      </c>
      <c r="C236" s="2" t="s">
        <v>148</v>
      </c>
      <c r="D236" s="27" t="s">
        <v>515</v>
      </c>
      <c r="E236" s="59" t="s">
        <v>37</v>
      </c>
      <c r="F236" s="59" t="s">
        <v>544</v>
      </c>
      <c r="G236" s="61" t="s">
        <v>552</v>
      </c>
      <c r="H236" s="60">
        <v>200600</v>
      </c>
      <c r="I236" s="60">
        <v>0</v>
      </c>
      <c r="J236" s="60">
        <f t="shared" ref="J236:J241" si="4">H236</f>
        <v>200600</v>
      </c>
      <c r="K236" s="27" t="s">
        <v>571</v>
      </c>
    </row>
    <row r="237" spans="1:11" ht="112.5" x14ac:dyDescent="0.25">
      <c r="A237" s="144"/>
      <c r="B237" s="12">
        <v>85</v>
      </c>
      <c r="C237" s="2" t="s">
        <v>148</v>
      </c>
      <c r="D237" s="27" t="s">
        <v>516</v>
      </c>
      <c r="E237" s="59" t="s">
        <v>37</v>
      </c>
      <c r="F237" s="59" t="s">
        <v>545</v>
      </c>
      <c r="G237" s="61" t="s">
        <v>552</v>
      </c>
      <c r="H237" s="60">
        <v>9003.4</v>
      </c>
      <c r="I237" s="60">
        <v>0</v>
      </c>
      <c r="J237" s="60">
        <f t="shared" si="4"/>
        <v>9003.4</v>
      </c>
      <c r="K237" s="27" t="s">
        <v>571</v>
      </c>
    </row>
    <row r="238" spans="1:11" ht="112.5" x14ac:dyDescent="0.25">
      <c r="A238" s="144"/>
      <c r="B238" s="12">
        <v>86</v>
      </c>
      <c r="C238" s="2" t="s">
        <v>148</v>
      </c>
      <c r="D238" s="27" t="s">
        <v>517</v>
      </c>
      <c r="E238" s="59" t="s">
        <v>37</v>
      </c>
      <c r="F238" s="59" t="s">
        <v>545</v>
      </c>
      <c r="G238" s="61" t="s">
        <v>552</v>
      </c>
      <c r="H238" s="60">
        <v>10502</v>
      </c>
      <c r="I238" s="60">
        <v>0</v>
      </c>
      <c r="J238" s="60">
        <f t="shared" si="4"/>
        <v>10502</v>
      </c>
      <c r="K238" s="27" t="s">
        <v>571</v>
      </c>
    </row>
    <row r="239" spans="1:11" ht="112.5" x14ac:dyDescent="0.25">
      <c r="A239" s="144"/>
      <c r="B239" s="12">
        <v>87</v>
      </c>
      <c r="C239" s="2" t="s">
        <v>148</v>
      </c>
      <c r="D239" s="27" t="s">
        <v>518</v>
      </c>
      <c r="E239" s="27" t="s">
        <v>37</v>
      </c>
      <c r="F239" s="27" t="s">
        <v>545</v>
      </c>
      <c r="G239" s="61" t="s">
        <v>552</v>
      </c>
      <c r="H239" s="60">
        <v>10242.4</v>
      </c>
      <c r="I239" s="60">
        <v>0</v>
      </c>
      <c r="J239" s="60">
        <f t="shared" si="4"/>
        <v>10242.4</v>
      </c>
      <c r="K239" s="26" t="s">
        <v>571</v>
      </c>
    </row>
    <row r="240" spans="1:11" ht="112.5" x14ac:dyDescent="0.25">
      <c r="A240" s="144"/>
      <c r="B240" s="12">
        <v>88</v>
      </c>
      <c r="C240" s="2" t="s">
        <v>148</v>
      </c>
      <c r="D240" s="27" t="s">
        <v>519</v>
      </c>
      <c r="E240" s="27" t="s">
        <v>37</v>
      </c>
      <c r="F240" s="27" t="s">
        <v>545</v>
      </c>
      <c r="G240" s="61" t="s">
        <v>552</v>
      </c>
      <c r="H240" s="60">
        <v>5900</v>
      </c>
      <c r="I240" s="60">
        <v>0</v>
      </c>
      <c r="J240" s="60">
        <f t="shared" si="4"/>
        <v>5900</v>
      </c>
      <c r="K240" s="26" t="s">
        <v>572</v>
      </c>
    </row>
    <row r="241" spans="1:11" ht="112.5" x14ac:dyDescent="0.25">
      <c r="A241" s="144"/>
      <c r="B241" s="12">
        <v>89</v>
      </c>
      <c r="C241" s="2" t="s">
        <v>148</v>
      </c>
      <c r="D241" s="27" t="s">
        <v>520</v>
      </c>
      <c r="E241" s="27" t="s">
        <v>37</v>
      </c>
      <c r="F241" s="27" t="s">
        <v>545</v>
      </c>
      <c r="G241" s="61" t="s">
        <v>552</v>
      </c>
      <c r="H241" s="60">
        <v>5900</v>
      </c>
      <c r="I241" s="60">
        <v>0</v>
      </c>
      <c r="J241" s="60">
        <f t="shared" si="4"/>
        <v>5900</v>
      </c>
      <c r="K241" s="26" t="s">
        <v>571</v>
      </c>
    </row>
    <row r="242" spans="1:11" ht="112.5" x14ac:dyDescent="0.25">
      <c r="A242" s="144"/>
      <c r="B242" s="12">
        <v>90</v>
      </c>
      <c r="C242" s="2" t="s">
        <v>148</v>
      </c>
      <c r="D242" s="27" t="s">
        <v>521</v>
      </c>
      <c r="E242" s="27" t="s">
        <v>37</v>
      </c>
      <c r="F242" s="27" t="s">
        <v>545</v>
      </c>
      <c r="G242" s="61" t="s">
        <v>553</v>
      </c>
      <c r="H242" s="60">
        <v>5310</v>
      </c>
      <c r="I242" s="60">
        <v>0</v>
      </c>
      <c r="J242" s="60">
        <f>H242</f>
        <v>5310</v>
      </c>
      <c r="K242" s="26" t="s">
        <v>573</v>
      </c>
    </row>
    <row r="243" spans="1:11" ht="93.75" x14ac:dyDescent="0.25">
      <c r="A243" s="144"/>
      <c r="B243" s="12">
        <v>91</v>
      </c>
      <c r="C243" s="2" t="s">
        <v>148</v>
      </c>
      <c r="D243" s="27" t="s">
        <v>522</v>
      </c>
      <c r="E243" s="27" t="s">
        <v>37</v>
      </c>
      <c r="F243" s="27" t="s">
        <v>546</v>
      </c>
      <c r="G243" s="61" t="s">
        <v>553</v>
      </c>
      <c r="H243" s="60">
        <v>0</v>
      </c>
      <c r="I243" s="60">
        <v>0</v>
      </c>
      <c r="J243" s="60">
        <f>H243</f>
        <v>0</v>
      </c>
      <c r="K243" s="26" t="s">
        <v>573</v>
      </c>
    </row>
    <row r="244" spans="1:11" ht="75" x14ac:dyDescent="0.25">
      <c r="A244" s="144"/>
      <c r="B244" s="12">
        <v>92</v>
      </c>
      <c r="C244" s="2" t="s">
        <v>148</v>
      </c>
      <c r="D244" s="27" t="s">
        <v>523</v>
      </c>
      <c r="E244" s="27" t="s">
        <v>37</v>
      </c>
      <c r="F244" s="27" t="s">
        <v>546</v>
      </c>
      <c r="G244" s="61" t="s">
        <v>553</v>
      </c>
      <c r="H244" s="60">
        <v>0</v>
      </c>
      <c r="I244" s="60">
        <v>0</v>
      </c>
      <c r="J244" s="60">
        <f>H244</f>
        <v>0</v>
      </c>
      <c r="K244" s="26" t="s">
        <v>574</v>
      </c>
    </row>
    <row r="245" spans="1:11" ht="56.25" x14ac:dyDescent="0.25">
      <c r="A245" s="144"/>
      <c r="B245" s="12">
        <v>93</v>
      </c>
      <c r="C245" s="2" t="s">
        <v>148</v>
      </c>
      <c r="D245" s="27" t="s">
        <v>524</v>
      </c>
      <c r="E245" s="27" t="s">
        <v>37</v>
      </c>
      <c r="F245" s="27" t="s">
        <v>547</v>
      </c>
      <c r="G245" s="61" t="s">
        <v>553</v>
      </c>
      <c r="H245" s="60">
        <v>0</v>
      </c>
      <c r="I245" s="60">
        <v>0</v>
      </c>
      <c r="J245" s="60">
        <f>H245</f>
        <v>0</v>
      </c>
      <c r="K245" s="26" t="s">
        <v>574</v>
      </c>
    </row>
    <row r="246" spans="1:11" ht="56.25" x14ac:dyDescent="0.25">
      <c r="A246" s="144"/>
      <c r="B246" s="12">
        <v>94</v>
      </c>
      <c r="C246" s="2" t="s">
        <v>148</v>
      </c>
      <c r="D246" s="27" t="s">
        <v>525</v>
      </c>
      <c r="E246" s="27" t="s">
        <v>37</v>
      </c>
      <c r="F246" s="27" t="s">
        <v>547</v>
      </c>
      <c r="G246" s="61" t="s">
        <v>553</v>
      </c>
      <c r="H246" s="60">
        <v>0</v>
      </c>
      <c r="I246" s="60">
        <v>0</v>
      </c>
      <c r="J246" s="60">
        <f>H246</f>
        <v>0</v>
      </c>
      <c r="K246" s="26" t="s">
        <v>574</v>
      </c>
    </row>
    <row r="247" spans="1:11" ht="37.5" x14ac:dyDescent="0.25">
      <c r="A247" s="144"/>
      <c r="B247" s="12">
        <v>95</v>
      </c>
      <c r="C247" s="2" t="s">
        <v>148</v>
      </c>
      <c r="D247" s="27" t="s">
        <v>526</v>
      </c>
      <c r="E247" s="27" t="s">
        <v>37</v>
      </c>
      <c r="F247" s="27" t="s">
        <v>547</v>
      </c>
      <c r="G247" s="61" t="s">
        <v>554</v>
      </c>
      <c r="H247" s="60">
        <v>0</v>
      </c>
      <c r="I247" s="60">
        <v>0</v>
      </c>
      <c r="J247" s="60">
        <v>890917</v>
      </c>
      <c r="K247" s="26"/>
    </row>
    <row r="248" spans="1:11" ht="56.25" x14ac:dyDescent="0.25">
      <c r="A248" s="144"/>
      <c r="B248" s="12">
        <v>96</v>
      </c>
      <c r="C248" s="2" t="s">
        <v>148</v>
      </c>
      <c r="D248" s="27" t="s">
        <v>526</v>
      </c>
      <c r="E248" s="27" t="s">
        <v>37</v>
      </c>
      <c r="F248" s="27" t="s">
        <v>548</v>
      </c>
      <c r="G248" s="61" t="s">
        <v>554</v>
      </c>
      <c r="H248" s="60">
        <v>890917</v>
      </c>
      <c r="I248" s="60">
        <v>0</v>
      </c>
      <c r="J248" s="60">
        <v>531904</v>
      </c>
      <c r="K248" s="26"/>
    </row>
    <row r="249" spans="1:11" ht="56.25" x14ac:dyDescent="0.25">
      <c r="A249" s="144"/>
      <c r="B249" s="12">
        <v>97</v>
      </c>
      <c r="C249" s="2" t="s">
        <v>148</v>
      </c>
      <c r="D249" s="27" t="s">
        <v>526</v>
      </c>
      <c r="E249" s="27" t="s">
        <v>37</v>
      </c>
      <c r="F249" s="27" t="s">
        <v>548</v>
      </c>
      <c r="G249" s="61" t="s">
        <v>554</v>
      </c>
      <c r="H249" s="60">
        <v>531904</v>
      </c>
      <c r="I249" s="60">
        <v>0</v>
      </c>
      <c r="J249" s="60">
        <v>0</v>
      </c>
      <c r="K249" s="26"/>
    </row>
    <row r="250" spans="1:11" ht="56.25" x14ac:dyDescent="0.25">
      <c r="A250" s="144"/>
      <c r="B250" s="12">
        <v>98</v>
      </c>
      <c r="C250" s="2" t="s">
        <v>148</v>
      </c>
      <c r="D250" s="27" t="s">
        <v>526</v>
      </c>
      <c r="E250" s="27" t="s">
        <v>37</v>
      </c>
      <c r="F250" s="27" t="s">
        <v>548</v>
      </c>
      <c r="G250" s="61" t="s">
        <v>554</v>
      </c>
      <c r="H250" s="60">
        <v>0</v>
      </c>
      <c r="I250" s="60">
        <v>0</v>
      </c>
      <c r="J250" s="60">
        <v>0</v>
      </c>
      <c r="K250" s="26"/>
    </row>
    <row r="251" spans="1:11" ht="56.25" x14ac:dyDescent="0.25">
      <c r="A251" s="144"/>
      <c r="B251" s="12">
        <v>99</v>
      </c>
      <c r="C251" s="2" t="s">
        <v>148</v>
      </c>
      <c r="D251" s="27" t="s">
        <v>526</v>
      </c>
      <c r="E251" s="27" t="s">
        <v>37</v>
      </c>
      <c r="F251" s="27" t="s">
        <v>548</v>
      </c>
      <c r="G251" s="61" t="s">
        <v>554</v>
      </c>
      <c r="H251" s="60">
        <v>0</v>
      </c>
      <c r="I251" s="60">
        <v>0</v>
      </c>
      <c r="J251" s="60">
        <v>1802245.8</v>
      </c>
      <c r="K251" s="26"/>
    </row>
    <row r="252" spans="1:11" ht="56.25" x14ac:dyDescent="0.25">
      <c r="A252" s="144"/>
      <c r="B252" s="12">
        <v>100</v>
      </c>
      <c r="C252" s="2" t="s">
        <v>148</v>
      </c>
      <c r="D252" s="27" t="s">
        <v>526</v>
      </c>
      <c r="E252" s="27" t="s">
        <v>37</v>
      </c>
      <c r="F252" s="27" t="s">
        <v>548</v>
      </c>
      <c r="G252" s="61" t="s">
        <v>554</v>
      </c>
      <c r="H252" s="60">
        <v>1802245.8</v>
      </c>
      <c r="I252" s="60">
        <v>0</v>
      </c>
      <c r="J252" s="60">
        <v>496570</v>
      </c>
      <c r="K252" s="26"/>
    </row>
    <row r="253" spans="1:11" ht="56.25" x14ac:dyDescent="0.25">
      <c r="A253" s="144"/>
      <c r="B253" s="12">
        <v>101</v>
      </c>
      <c r="C253" s="2" t="s">
        <v>148</v>
      </c>
      <c r="D253" s="27" t="s">
        <v>526</v>
      </c>
      <c r="E253" s="27" t="s">
        <v>37</v>
      </c>
      <c r="F253" s="27" t="s">
        <v>548</v>
      </c>
      <c r="G253" s="61" t="s">
        <v>555</v>
      </c>
      <c r="H253" s="60">
        <v>496570</v>
      </c>
      <c r="I253" s="60">
        <v>0</v>
      </c>
      <c r="J253" s="60">
        <v>0</v>
      </c>
      <c r="K253" s="26"/>
    </row>
    <row r="254" spans="1:11" ht="56.25" x14ac:dyDescent="0.25">
      <c r="A254" s="144"/>
      <c r="B254" s="12">
        <v>102</v>
      </c>
      <c r="C254" s="2" t="s">
        <v>148</v>
      </c>
      <c r="D254" s="27" t="s">
        <v>526</v>
      </c>
      <c r="E254" s="27" t="s">
        <v>37</v>
      </c>
      <c r="F254" s="27" t="s">
        <v>548</v>
      </c>
      <c r="G254" s="61" t="s">
        <v>555</v>
      </c>
      <c r="H254" s="60">
        <v>0</v>
      </c>
      <c r="I254" s="60">
        <v>0</v>
      </c>
      <c r="J254" s="60">
        <v>0</v>
      </c>
      <c r="K254" s="26"/>
    </row>
    <row r="255" spans="1:11" ht="56.25" x14ac:dyDescent="0.25">
      <c r="A255" s="144" t="s">
        <v>6</v>
      </c>
      <c r="B255" s="12">
        <v>103</v>
      </c>
      <c r="C255" s="2" t="s">
        <v>148</v>
      </c>
      <c r="D255" s="27" t="s">
        <v>526</v>
      </c>
      <c r="E255" s="27" t="s">
        <v>37</v>
      </c>
      <c r="F255" s="27" t="s">
        <v>548</v>
      </c>
      <c r="G255" s="61" t="s">
        <v>555</v>
      </c>
      <c r="H255" s="60">
        <v>0</v>
      </c>
      <c r="I255" s="60">
        <v>0</v>
      </c>
      <c r="J255" s="60">
        <v>0</v>
      </c>
      <c r="K255" s="26"/>
    </row>
    <row r="256" spans="1:11" ht="56.25" x14ac:dyDescent="0.25">
      <c r="A256" s="144"/>
      <c r="B256" s="12">
        <v>104</v>
      </c>
      <c r="C256" s="2" t="s">
        <v>148</v>
      </c>
      <c r="D256" s="27" t="s">
        <v>526</v>
      </c>
      <c r="E256" s="27" t="s">
        <v>37</v>
      </c>
      <c r="F256" s="27" t="s">
        <v>548</v>
      </c>
      <c r="G256" s="61" t="s">
        <v>555</v>
      </c>
      <c r="H256" s="60">
        <v>0</v>
      </c>
      <c r="I256" s="60">
        <v>0</v>
      </c>
      <c r="J256" s="60">
        <v>0</v>
      </c>
      <c r="K256" s="26"/>
    </row>
    <row r="257" spans="1:11" ht="56.25" x14ac:dyDescent="0.25">
      <c r="A257" s="144"/>
      <c r="B257" s="12">
        <v>105</v>
      </c>
      <c r="C257" s="2" t="s">
        <v>148</v>
      </c>
      <c r="D257" s="27" t="s">
        <v>526</v>
      </c>
      <c r="E257" s="27" t="s">
        <v>37</v>
      </c>
      <c r="F257" s="27" t="s">
        <v>548</v>
      </c>
      <c r="G257" s="61" t="s">
        <v>555</v>
      </c>
      <c r="H257" s="60">
        <v>0</v>
      </c>
      <c r="I257" s="60">
        <v>0</v>
      </c>
      <c r="J257" s="60">
        <v>0</v>
      </c>
      <c r="K257" s="26"/>
    </row>
    <row r="258" spans="1:11" ht="56.25" x14ac:dyDescent="0.25">
      <c r="A258" s="144"/>
      <c r="B258" s="12">
        <v>106</v>
      </c>
      <c r="C258" s="2" t="s">
        <v>148</v>
      </c>
      <c r="D258" s="27" t="s">
        <v>526</v>
      </c>
      <c r="E258" s="27" t="s">
        <v>37</v>
      </c>
      <c r="F258" s="27" t="s">
        <v>548</v>
      </c>
      <c r="G258" s="61" t="s">
        <v>555</v>
      </c>
      <c r="H258" s="60">
        <v>0</v>
      </c>
      <c r="I258" s="60">
        <v>0</v>
      </c>
      <c r="J258" s="60">
        <v>0</v>
      </c>
      <c r="K258" s="26"/>
    </row>
    <row r="259" spans="1:11" ht="56.25" x14ac:dyDescent="0.25">
      <c r="A259" s="144"/>
      <c r="B259" s="12">
        <v>107</v>
      </c>
      <c r="C259" s="2" t="s">
        <v>148</v>
      </c>
      <c r="D259" s="27" t="s">
        <v>526</v>
      </c>
      <c r="E259" s="27" t="s">
        <v>37</v>
      </c>
      <c r="F259" s="27" t="s">
        <v>548</v>
      </c>
      <c r="G259" s="61" t="s">
        <v>555</v>
      </c>
      <c r="H259" s="60">
        <v>0</v>
      </c>
      <c r="I259" s="60">
        <v>0</v>
      </c>
      <c r="J259" s="60">
        <v>0</v>
      </c>
      <c r="K259" s="26"/>
    </row>
    <row r="260" spans="1:11" ht="56.25" x14ac:dyDescent="0.25">
      <c r="A260" s="144"/>
      <c r="B260" s="12">
        <v>108</v>
      </c>
      <c r="C260" s="2" t="s">
        <v>148</v>
      </c>
      <c r="D260" s="27" t="s">
        <v>526</v>
      </c>
      <c r="E260" s="27" t="s">
        <v>37</v>
      </c>
      <c r="F260" s="27" t="s">
        <v>548</v>
      </c>
      <c r="G260" s="61" t="s">
        <v>555</v>
      </c>
      <c r="H260" s="60">
        <v>0</v>
      </c>
      <c r="I260" s="60">
        <v>0</v>
      </c>
      <c r="J260" s="60">
        <v>0</v>
      </c>
      <c r="K260" s="26"/>
    </row>
    <row r="261" spans="1:11" ht="56.25" x14ac:dyDescent="0.25">
      <c r="A261" s="144"/>
      <c r="B261" s="12">
        <v>109</v>
      </c>
      <c r="C261" s="2" t="s">
        <v>148</v>
      </c>
      <c r="D261" s="27" t="s">
        <v>526</v>
      </c>
      <c r="E261" s="27" t="s">
        <v>37</v>
      </c>
      <c r="F261" s="27" t="s">
        <v>548</v>
      </c>
      <c r="G261" s="61" t="s">
        <v>555</v>
      </c>
      <c r="H261" s="60">
        <v>0</v>
      </c>
      <c r="I261" s="60">
        <v>0</v>
      </c>
      <c r="J261" s="60">
        <v>0</v>
      </c>
      <c r="K261" s="26"/>
    </row>
    <row r="262" spans="1:11" ht="56.25" x14ac:dyDescent="0.25">
      <c r="A262" s="144"/>
      <c r="B262" s="12">
        <v>110</v>
      </c>
      <c r="C262" s="2" t="s">
        <v>148</v>
      </c>
      <c r="D262" s="27" t="s">
        <v>526</v>
      </c>
      <c r="E262" s="27" t="s">
        <v>37</v>
      </c>
      <c r="F262" s="27" t="s">
        <v>548</v>
      </c>
      <c r="G262" s="61" t="s">
        <v>555</v>
      </c>
      <c r="H262" s="60">
        <v>0</v>
      </c>
      <c r="I262" s="60">
        <v>0</v>
      </c>
      <c r="J262" s="60">
        <v>0</v>
      </c>
      <c r="K262" s="26"/>
    </row>
    <row r="263" spans="1:11" ht="56.25" x14ac:dyDescent="0.25">
      <c r="A263" s="144"/>
      <c r="B263" s="12">
        <v>111</v>
      </c>
      <c r="C263" s="2" t="s">
        <v>148</v>
      </c>
      <c r="D263" s="27" t="s">
        <v>526</v>
      </c>
      <c r="E263" s="27" t="s">
        <v>37</v>
      </c>
      <c r="F263" s="27" t="s">
        <v>548</v>
      </c>
      <c r="G263" s="61" t="s">
        <v>555</v>
      </c>
      <c r="H263" s="60">
        <v>0</v>
      </c>
      <c r="I263" s="60">
        <v>0</v>
      </c>
      <c r="J263" s="60">
        <v>0</v>
      </c>
      <c r="K263" s="26"/>
    </row>
    <row r="264" spans="1:11" ht="56.25" x14ac:dyDescent="0.25">
      <c r="A264" s="144"/>
      <c r="B264" s="12">
        <v>112</v>
      </c>
      <c r="C264" s="2" t="s">
        <v>148</v>
      </c>
      <c r="D264" s="27" t="s">
        <v>526</v>
      </c>
      <c r="E264" s="27" t="s">
        <v>37</v>
      </c>
      <c r="F264" s="27" t="s">
        <v>548</v>
      </c>
      <c r="G264" s="61" t="s">
        <v>555</v>
      </c>
      <c r="H264" s="60">
        <v>0</v>
      </c>
      <c r="I264" s="60">
        <v>0</v>
      </c>
      <c r="J264" s="60">
        <v>0</v>
      </c>
      <c r="K264" s="26"/>
    </row>
    <row r="265" spans="1:11" ht="56.25" x14ac:dyDescent="0.25">
      <c r="A265" s="144"/>
      <c r="B265" s="12">
        <v>113</v>
      </c>
      <c r="C265" s="2" t="s">
        <v>148</v>
      </c>
      <c r="D265" s="27" t="s">
        <v>526</v>
      </c>
      <c r="E265" s="27" t="s">
        <v>37</v>
      </c>
      <c r="F265" s="27" t="s">
        <v>548</v>
      </c>
      <c r="G265" s="61" t="s">
        <v>555</v>
      </c>
      <c r="H265" s="60">
        <v>140339.5</v>
      </c>
      <c r="I265" s="60">
        <v>0</v>
      </c>
      <c r="J265" s="60">
        <v>140339.5</v>
      </c>
      <c r="K265" s="26"/>
    </row>
    <row r="266" spans="1:11" ht="56.25" x14ac:dyDescent="0.25">
      <c r="A266" s="144"/>
      <c r="B266" s="12">
        <v>114</v>
      </c>
      <c r="C266" s="2" t="s">
        <v>148</v>
      </c>
      <c r="D266" s="27" t="s">
        <v>526</v>
      </c>
      <c r="E266" s="27" t="s">
        <v>37</v>
      </c>
      <c r="F266" s="27" t="s">
        <v>548</v>
      </c>
      <c r="G266" s="61" t="s">
        <v>555</v>
      </c>
      <c r="H266" s="60">
        <v>156679.01999999999</v>
      </c>
      <c r="I266" s="60">
        <v>0</v>
      </c>
      <c r="J266" s="60">
        <v>156679.01999999999</v>
      </c>
      <c r="K266" s="26"/>
    </row>
    <row r="267" spans="1:11" ht="56.25" x14ac:dyDescent="0.25">
      <c r="A267" s="144"/>
      <c r="B267" s="12">
        <v>115</v>
      </c>
      <c r="C267" s="2" t="s">
        <v>148</v>
      </c>
      <c r="D267" s="27" t="s">
        <v>526</v>
      </c>
      <c r="E267" s="27" t="s">
        <v>37</v>
      </c>
      <c r="F267" s="27" t="s">
        <v>548</v>
      </c>
      <c r="G267" s="61" t="s">
        <v>556</v>
      </c>
      <c r="H267" s="60">
        <v>295209.46999999997</v>
      </c>
      <c r="I267" s="60">
        <v>135209.47</v>
      </c>
      <c r="J267" s="60">
        <v>160000</v>
      </c>
      <c r="K267" s="26"/>
    </row>
    <row r="268" spans="1:11" ht="56.25" x14ac:dyDescent="0.25">
      <c r="A268" s="144"/>
      <c r="B268" s="12">
        <v>116</v>
      </c>
      <c r="C268" s="2" t="s">
        <v>148</v>
      </c>
      <c r="D268" s="27" t="s">
        <v>526</v>
      </c>
      <c r="E268" s="27" t="s">
        <v>37</v>
      </c>
      <c r="F268" s="27" t="s">
        <v>548</v>
      </c>
      <c r="G268" s="61" t="s">
        <v>557</v>
      </c>
      <c r="H268" s="60">
        <v>2000000</v>
      </c>
      <c r="I268" s="60">
        <v>600000</v>
      </c>
      <c r="J268" s="60">
        <v>1400000</v>
      </c>
      <c r="K268" s="26"/>
    </row>
    <row r="269" spans="1:11" ht="56.25" x14ac:dyDescent="0.25">
      <c r="A269" s="144"/>
      <c r="B269" s="12">
        <v>117</v>
      </c>
      <c r="C269" s="2" t="s">
        <v>148</v>
      </c>
      <c r="D269" s="27" t="s">
        <v>527</v>
      </c>
      <c r="E269" s="27" t="s">
        <v>37</v>
      </c>
      <c r="F269" s="27" t="s">
        <v>548</v>
      </c>
      <c r="G269" s="61" t="s">
        <v>558</v>
      </c>
      <c r="H269" s="60">
        <v>1771577</v>
      </c>
      <c r="I269" s="60">
        <v>0</v>
      </c>
      <c r="J269" s="60">
        <v>1771578</v>
      </c>
      <c r="K269" s="26"/>
    </row>
    <row r="270" spans="1:11" ht="56.25" x14ac:dyDescent="0.25">
      <c r="A270" s="144"/>
      <c r="B270" s="12">
        <v>118</v>
      </c>
      <c r="C270" s="2" t="s">
        <v>148</v>
      </c>
      <c r="D270" s="27" t="s">
        <v>528</v>
      </c>
      <c r="E270" s="27" t="s">
        <v>37</v>
      </c>
      <c r="F270" s="27" t="s">
        <v>549</v>
      </c>
      <c r="G270" s="61" t="s">
        <v>559</v>
      </c>
      <c r="H270" s="60">
        <v>14750000</v>
      </c>
      <c r="I270" s="60">
        <v>0</v>
      </c>
      <c r="J270" s="60">
        <v>1475000</v>
      </c>
      <c r="K270" s="26"/>
    </row>
    <row r="271" spans="1:11" ht="56.25" x14ac:dyDescent="0.25">
      <c r="A271" s="144"/>
      <c r="B271" s="12">
        <v>119</v>
      </c>
      <c r="C271" s="2" t="s">
        <v>148</v>
      </c>
      <c r="D271" s="27" t="s">
        <v>529</v>
      </c>
      <c r="E271" s="27" t="s">
        <v>37</v>
      </c>
      <c r="F271" s="27" t="s">
        <v>550</v>
      </c>
      <c r="G271" s="61" t="s">
        <v>560</v>
      </c>
      <c r="H271" s="60">
        <v>1143585.2</v>
      </c>
      <c r="I271" s="60">
        <v>0</v>
      </c>
      <c r="J271" s="60">
        <v>1143585</v>
      </c>
      <c r="K271" s="102"/>
    </row>
    <row r="272" spans="1:11" ht="56.25" x14ac:dyDescent="0.25">
      <c r="A272" s="144"/>
      <c r="B272" s="12">
        <v>120</v>
      </c>
      <c r="C272" s="2" t="s">
        <v>148</v>
      </c>
      <c r="D272" s="27" t="s">
        <v>530</v>
      </c>
      <c r="E272" s="27" t="s">
        <v>37</v>
      </c>
      <c r="F272" s="27" t="s">
        <v>550</v>
      </c>
      <c r="G272" s="61" t="s">
        <v>561</v>
      </c>
      <c r="H272" s="60">
        <v>12522160</v>
      </c>
      <c r="I272" s="60">
        <v>0</v>
      </c>
      <c r="J272" s="60">
        <v>12522160</v>
      </c>
      <c r="K272" s="102"/>
    </row>
    <row r="273" spans="1:11" ht="75" x14ac:dyDescent="0.25">
      <c r="A273" s="144"/>
      <c r="B273" s="12">
        <v>121</v>
      </c>
      <c r="C273" s="2" t="s">
        <v>148</v>
      </c>
      <c r="D273" s="27" t="s">
        <v>531</v>
      </c>
      <c r="E273" s="27" t="s">
        <v>37</v>
      </c>
      <c r="F273" s="27" t="s">
        <v>550</v>
      </c>
      <c r="G273" s="61" t="s">
        <v>562</v>
      </c>
      <c r="H273" s="60">
        <v>8547949.5</v>
      </c>
      <c r="I273" s="60">
        <v>4038312.35</v>
      </c>
      <c r="J273" s="60">
        <v>8547950</v>
      </c>
      <c r="K273" s="102"/>
    </row>
    <row r="274" spans="1:11" ht="56.25" x14ac:dyDescent="0.25">
      <c r="A274" s="144"/>
      <c r="B274" s="12">
        <v>122</v>
      </c>
      <c r="C274" s="2" t="s">
        <v>148</v>
      </c>
      <c r="D274" s="27" t="s">
        <v>532</v>
      </c>
      <c r="E274" s="27" t="s">
        <v>37</v>
      </c>
      <c r="F274" s="27" t="s">
        <v>550</v>
      </c>
      <c r="G274" s="61" t="s">
        <v>563</v>
      </c>
      <c r="H274" s="60">
        <v>12378200</v>
      </c>
      <c r="I274" s="60">
        <v>2287241.7000000002</v>
      </c>
      <c r="J274" s="60">
        <v>12378200</v>
      </c>
      <c r="K274" s="26"/>
    </row>
    <row r="275" spans="1:11" ht="75" x14ac:dyDescent="0.25">
      <c r="A275" s="144"/>
      <c r="B275" s="12">
        <v>123</v>
      </c>
      <c r="C275" s="2" t="s">
        <v>148</v>
      </c>
      <c r="D275" s="27" t="s">
        <v>533</v>
      </c>
      <c r="E275" s="27" t="s">
        <v>37</v>
      </c>
      <c r="F275" s="27" t="s">
        <v>550</v>
      </c>
      <c r="G275" s="61" t="s">
        <v>564</v>
      </c>
      <c r="H275" s="60">
        <v>11311480</v>
      </c>
      <c r="I275" s="60">
        <v>2415173.6</v>
      </c>
      <c r="J275" s="60">
        <v>11311480</v>
      </c>
      <c r="K275" s="103"/>
    </row>
    <row r="276" spans="1:11" ht="56.25" x14ac:dyDescent="0.25">
      <c r="A276" s="144"/>
      <c r="B276" s="12">
        <v>124</v>
      </c>
      <c r="C276" s="2" t="s">
        <v>148</v>
      </c>
      <c r="D276" s="27" t="s">
        <v>534</v>
      </c>
      <c r="E276" s="27" t="s">
        <v>37</v>
      </c>
      <c r="F276" s="27" t="s">
        <v>550</v>
      </c>
      <c r="G276" s="61" t="s">
        <v>565</v>
      </c>
      <c r="H276" s="60">
        <v>10957480</v>
      </c>
      <c r="I276" s="60">
        <v>2632008.2799999998</v>
      </c>
      <c r="J276" s="60">
        <v>10957480</v>
      </c>
      <c r="K276" s="103"/>
    </row>
    <row r="277" spans="1:11" ht="56.25" x14ac:dyDescent="0.25">
      <c r="A277" s="144"/>
      <c r="B277" s="12">
        <v>125</v>
      </c>
      <c r="C277" s="2" t="s">
        <v>148</v>
      </c>
      <c r="D277" s="27" t="s">
        <v>535</v>
      </c>
      <c r="E277" s="27" t="s">
        <v>37</v>
      </c>
      <c r="F277" s="27" t="s">
        <v>550</v>
      </c>
      <c r="G277" s="61" t="s">
        <v>566</v>
      </c>
      <c r="H277" s="60">
        <v>9451800</v>
      </c>
      <c r="I277" s="60">
        <v>3183928.9</v>
      </c>
      <c r="J277" s="60">
        <v>9451800</v>
      </c>
      <c r="K277" s="26"/>
    </row>
    <row r="278" spans="1:11" ht="75" x14ac:dyDescent="0.25">
      <c r="A278" s="144"/>
      <c r="B278" s="12">
        <v>126</v>
      </c>
      <c r="C278" s="2" t="s">
        <v>148</v>
      </c>
      <c r="D278" s="27" t="s">
        <v>536</v>
      </c>
      <c r="E278" s="27" t="s">
        <v>37</v>
      </c>
      <c r="F278" s="27" t="s">
        <v>550</v>
      </c>
      <c r="G278" s="61" t="s">
        <v>567</v>
      </c>
      <c r="H278" s="60">
        <v>1143892</v>
      </c>
      <c r="I278" s="60">
        <v>569606.72</v>
      </c>
      <c r="J278" s="60">
        <v>1143892</v>
      </c>
      <c r="K278" s="103"/>
    </row>
    <row r="279" spans="1:11" ht="56.25" x14ac:dyDescent="0.25">
      <c r="A279" s="144"/>
      <c r="B279" s="12">
        <v>127</v>
      </c>
      <c r="C279" s="2" t="s">
        <v>148</v>
      </c>
      <c r="D279" s="27" t="s">
        <v>541</v>
      </c>
      <c r="E279" s="27" t="s">
        <v>37</v>
      </c>
      <c r="F279" s="27" t="s">
        <v>550</v>
      </c>
      <c r="G279" s="61" t="s">
        <v>169</v>
      </c>
      <c r="H279" s="60">
        <v>2000000</v>
      </c>
      <c r="I279" s="60">
        <v>0</v>
      </c>
      <c r="J279" s="60">
        <v>2000000</v>
      </c>
      <c r="K279" s="60"/>
    </row>
    <row r="280" spans="1:11" ht="29.25" customHeight="1" x14ac:dyDescent="0.25">
      <c r="A280" s="144"/>
      <c r="B280" s="12">
        <v>128</v>
      </c>
      <c r="C280" s="2" t="s">
        <v>148</v>
      </c>
      <c r="D280" s="27" t="s">
        <v>542</v>
      </c>
      <c r="E280" s="27" t="s">
        <v>37</v>
      </c>
      <c r="F280" s="27" t="s">
        <v>550</v>
      </c>
      <c r="G280" s="61" t="s">
        <v>169</v>
      </c>
      <c r="H280" s="60">
        <v>2000000</v>
      </c>
      <c r="I280" s="60">
        <v>0</v>
      </c>
      <c r="J280" s="60">
        <v>2000000</v>
      </c>
      <c r="K280" s="60"/>
    </row>
    <row r="281" spans="1:11" ht="29.25" customHeight="1" x14ac:dyDescent="0.25">
      <c r="A281" s="144" t="s">
        <v>6</v>
      </c>
      <c r="B281" s="12">
        <v>129</v>
      </c>
      <c r="C281" s="2" t="s">
        <v>243</v>
      </c>
      <c r="D281" s="27" t="s">
        <v>852</v>
      </c>
      <c r="E281" s="27" t="s">
        <v>53</v>
      </c>
      <c r="F281" s="27" t="s">
        <v>697</v>
      </c>
      <c r="G281" s="61" t="s">
        <v>169</v>
      </c>
      <c r="H281" s="60">
        <v>15051342</v>
      </c>
      <c r="I281" s="60">
        <v>0</v>
      </c>
      <c r="J281" s="60">
        <v>15051342</v>
      </c>
      <c r="K281" s="60"/>
    </row>
    <row r="282" spans="1:11" ht="56.25" x14ac:dyDescent="0.25">
      <c r="A282" s="144"/>
      <c r="B282" s="12">
        <v>130</v>
      </c>
      <c r="C282" s="2" t="s">
        <v>149</v>
      </c>
      <c r="D282" s="27" t="s">
        <v>575</v>
      </c>
      <c r="E282" s="27" t="s">
        <v>157</v>
      </c>
      <c r="F282" s="27" t="s">
        <v>150</v>
      </c>
      <c r="G282" s="61" t="s">
        <v>291</v>
      </c>
      <c r="H282" s="60">
        <v>220000</v>
      </c>
      <c r="I282" s="60">
        <v>0</v>
      </c>
      <c r="J282" s="60">
        <v>220000</v>
      </c>
      <c r="K282" s="26"/>
    </row>
    <row r="283" spans="1:11" ht="35.25" customHeight="1" x14ac:dyDescent="0.25">
      <c r="A283" s="144"/>
      <c r="B283" s="12">
        <v>131</v>
      </c>
      <c r="C283" s="2" t="s">
        <v>149</v>
      </c>
      <c r="D283" s="27" t="s">
        <v>160</v>
      </c>
      <c r="E283" s="59" t="s">
        <v>157</v>
      </c>
      <c r="F283" s="27" t="s">
        <v>161</v>
      </c>
      <c r="G283" s="61" t="s">
        <v>109</v>
      </c>
      <c r="H283" s="60">
        <v>4000000</v>
      </c>
      <c r="I283" s="60">
        <v>0</v>
      </c>
      <c r="J283" s="60">
        <v>4000000</v>
      </c>
      <c r="K283" s="26"/>
    </row>
    <row r="284" spans="1:11" ht="35.25" customHeight="1" x14ac:dyDescent="0.25">
      <c r="A284" s="144"/>
      <c r="B284" s="12">
        <v>132</v>
      </c>
      <c r="C284" s="2" t="s">
        <v>149</v>
      </c>
      <c r="D284" s="27" t="s">
        <v>90</v>
      </c>
      <c r="E284" s="59" t="s">
        <v>157</v>
      </c>
      <c r="F284" s="27" t="s">
        <v>150</v>
      </c>
      <c r="G284" s="61" t="s">
        <v>291</v>
      </c>
      <c r="H284" s="60">
        <v>850000</v>
      </c>
      <c r="I284" s="60">
        <v>0</v>
      </c>
      <c r="J284" s="60">
        <v>850000</v>
      </c>
      <c r="K284" s="26"/>
    </row>
    <row r="285" spans="1:11" ht="40.5" customHeight="1" x14ac:dyDescent="0.25">
      <c r="A285" s="144"/>
      <c r="B285" s="12">
        <v>133</v>
      </c>
      <c r="C285" s="2" t="s">
        <v>149</v>
      </c>
      <c r="D285" s="27" t="s">
        <v>162</v>
      </c>
      <c r="E285" s="59" t="s">
        <v>157</v>
      </c>
      <c r="F285" s="27" t="s">
        <v>150</v>
      </c>
      <c r="G285" s="61" t="s">
        <v>291</v>
      </c>
      <c r="H285" s="60">
        <v>1750000</v>
      </c>
      <c r="I285" s="60">
        <v>0</v>
      </c>
      <c r="J285" s="60">
        <v>1750000</v>
      </c>
      <c r="K285" s="26"/>
    </row>
    <row r="286" spans="1:11" ht="40.5" customHeight="1" x14ac:dyDescent="0.25">
      <c r="A286" s="144"/>
      <c r="B286" s="12">
        <v>134</v>
      </c>
      <c r="C286" s="2" t="s">
        <v>149</v>
      </c>
      <c r="D286" s="27" t="s">
        <v>576</v>
      </c>
      <c r="E286" s="59" t="s">
        <v>157</v>
      </c>
      <c r="F286" s="27" t="s">
        <v>150</v>
      </c>
      <c r="G286" s="61" t="s">
        <v>212</v>
      </c>
      <c r="H286" s="60">
        <v>500000</v>
      </c>
      <c r="I286" s="60">
        <v>0</v>
      </c>
      <c r="J286" s="60">
        <v>500000</v>
      </c>
      <c r="K286" s="26"/>
    </row>
    <row r="287" spans="1:11" ht="40.5" customHeight="1" x14ac:dyDescent="0.25">
      <c r="A287" s="144"/>
      <c r="B287" s="12">
        <v>135</v>
      </c>
      <c r="C287" s="2" t="s">
        <v>149</v>
      </c>
      <c r="D287" s="27" t="s">
        <v>91</v>
      </c>
      <c r="E287" s="59" t="s">
        <v>157</v>
      </c>
      <c r="F287" s="27" t="s">
        <v>161</v>
      </c>
      <c r="G287" s="61" t="s">
        <v>233</v>
      </c>
      <c r="H287" s="60">
        <v>44876104</v>
      </c>
      <c r="I287" s="60">
        <v>17241617</v>
      </c>
      <c r="J287" s="60">
        <v>27634487</v>
      </c>
      <c r="K287" s="26"/>
    </row>
    <row r="288" spans="1:11" ht="40.5" customHeight="1" x14ac:dyDescent="0.25">
      <c r="A288" s="144"/>
      <c r="B288" s="12">
        <v>136</v>
      </c>
      <c r="C288" s="2" t="s">
        <v>149</v>
      </c>
      <c r="D288" s="27" t="s">
        <v>163</v>
      </c>
      <c r="E288" s="59" t="s">
        <v>157</v>
      </c>
      <c r="F288" s="27" t="s">
        <v>164</v>
      </c>
      <c r="G288" s="61" t="s">
        <v>291</v>
      </c>
      <c r="H288" s="60">
        <v>1000000</v>
      </c>
      <c r="I288" s="60">
        <v>0</v>
      </c>
      <c r="J288" s="60">
        <v>1000000</v>
      </c>
      <c r="K288" s="26"/>
    </row>
    <row r="289" spans="1:11" ht="40.5" customHeight="1" x14ac:dyDescent="0.25">
      <c r="A289" s="144"/>
      <c r="B289" s="12">
        <v>137</v>
      </c>
      <c r="C289" s="2" t="s">
        <v>149</v>
      </c>
      <c r="D289" s="27" t="s">
        <v>92</v>
      </c>
      <c r="E289" s="59" t="s">
        <v>157</v>
      </c>
      <c r="F289" s="27" t="s">
        <v>164</v>
      </c>
      <c r="G289" s="61" t="s">
        <v>291</v>
      </c>
      <c r="H289" s="60">
        <v>500000</v>
      </c>
      <c r="I289" s="60">
        <v>0</v>
      </c>
      <c r="J289" s="60">
        <v>500000</v>
      </c>
      <c r="K289" s="26"/>
    </row>
    <row r="290" spans="1:11" ht="40.5" customHeight="1" x14ac:dyDescent="0.25">
      <c r="A290" s="144"/>
      <c r="B290" s="12">
        <v>138</v>
      </c>
      <c r="C290" s="2" t="s">
        <v>149</v>
      </c>
      <c r="D290" s="27" t="s">
        <v>165</v>
      </c>
      <c r="E290" s="59" t="s">
        <v>157</v>
      </c>
      <c r="F290" s="27" t="s">
        <v>166</v>
      </c>
      <c r="G290" s="61" t="s">
        <v>291</v>
      </c>
      <c r="H290" s="60">
        <v>2000000</v>
      </c>
      <c r="I290" s="60">
        <v>0</v>
      </c>
      <c r="J290" s="60">
        <v>2000000</v>
      </c>
      <c r="K290" s="26"/>
    </row>
    <row r="291" spans="1:11" ht="40.5" customHeight="1" x14ac:dyDescent="0.25">
      <c r="A291" s="144"/>
      <c r="B291" s="12">
        <v>139</v>
      </c>
      <c r="C291" s="2" t="s">
        <v>149</v>
      </c>
      <c r="D291" s="27" t="s">
        <v>167</v>
      </c>
      <c r="E291" s="59" t="s">
        <v>157</v>
      </c>
      <c r="F291" s="27" t="s">
        <v>166</v>
      </c>
      <c r="G291" s="61" t="s">
        <v>159</v>
      </c>
      <c r="H291" s="60">
        <v>1200000</v>
      </c>
      <c r="I291" s="60">
        <v>0</v>
      </c>
      <c r="J291" s="60">
        <v>1200000</v>
      </c>
      <c r="K291" s="26"/>
    </row>
    <row r="292" spans="1:11" ht="40.5" customHeight="1" x14ac:dyDescent="0.25">
      <c r="A292" s="144"/>
      <c r="B292" s="12">
        <v>140</v>
      </c>
      <c r="C292" s="2" t="s">
        <v>149</v>
      </c>
      <c r="D292" s="27" t="s">
        <v>255</v>
      </c>
      <c r="E292" s="59" t="s">
        <v>157</v>
      </c>
      <c r="F292" s="27" t="s">
        <v>150</v>
      </c>
      <c r="G292" s="61" t="s">
        <v>212</v>
      </c>
      <c r="H292" s="60">
        <v>1000000</v>
      </c>
      <c r="I292" s="60">
        <v>0</v>
      </c>
      <c r="J292" s="60">
        <v>1000000</v>
      </c>
      <c r="K292" s="26"/>
    </row>
    <row r="293" spans="1:11" ht="40.5" customHeight="1" x14ac:dyDescent="0.25">
      <c r="A293" s="144"/>
      <c r="B293" s="12">
        <v>141</v>
      </c>
      <c r="C293" s="2" t="s">
        <v>149</v>
      </c>
      <c r="D293" s="27" t="s">
        <v>256</v>
      </c>
      <c r="E293" s="59" t="s">
        <v>157</v>
      </c>
      <c r="F293" s="27" t="s">
        <v>166</v>
      </c>
      <c r="G293" s="61" t="s">
        <v>212</v>
      </c>
      <c r="H293" s="60">
        <v>1950000</v>
      </c>
      <c r="I293" s="60">
        <v>0</v>
      </c>
      <c r="J293" s="60">
        <v>1950000</v>
      </c>
      <c r="K293" s="26"/>
    </row>
    <row r="294" spans="1:11" ht="40.5" customHeight="1" x14ac:dyDescent="0.25">
      <c r="A294" s="144"/>
      <c r="B294" s="12">
        <v>142</v>
      </c>
      <c r="C294" s="2" t="s">
        <v>244</v>
      </c>
      <c r="D294" s="27" t="s">
        <v>847</v>
      </c>
      <c r="E294" s="27" t="s">
        <v>696</v>
      </c>
      <c r="F294" s="27" t="s">
        <v>78</v>
      </c>
      <c r="G294" s="61" t="s">
        <v>169</v>
      </c>
      <c r="H294" s="60">
        <v>21560000</v>
      </c>
      <c r="I294" s="60">
        <v>0</v>
      </c>
      <c r="J294" s="60">
        <f t="shared" ref="J294" si="5">H294</f>
        <v>21560000</v>
      </c>
      <c r="K294" s="30"/>
    </row>
    <row r="295" spans="1:11" ht="56.25" x14ac:dyDescent="0.25">
      <c r="A295" s="144"/>
      <c r="B295" s="12">
        <v>143</v>
      </c>
      <c r="C295" s="2" t="s">
        <v>244</v>
      </c>
      <c r="D295" s="27" t="s">
        <v>848</v>
      </c>
      <c r="E295" s="27" t="s">
        <v>696</v>
      </c>
      <c r="F295" s="27" t="s">
        <v>78</v>
      </c>
      <c r="G295" s="61" t="s">
        <v>169</v>
      </c>
      <c r="H295" s="60">
        <v>6050000</v>
      </c>
      <c r="I295" s="60">
        <v>1422560</v>
      </c>
      <c r="J295" s="60">
        <f>H295-I295</f>
        <v>4627440</v>
      </c>
      <c r="K295" s="30"/>
    </row>
    <row r="296" spans="1:11" ht="56.25" x14ac:dyDescent="0.25">
      <c r="A296" s="144"/>
      <c r="B296" s="12">
        <v>144</v>
      </c>
      <c r="C296" s="2" t="s">
        <v>244</v>
      </c>
      <c r="D296" s="27" t="s">
        <v>849</v>
      </c>
      <c r="E296" s="27" t="s">
        <v>696</v>
      </c>
      <c r="F296" s="27" t="s">
        <v>78</v>
      </c>
      <c r="G296" s="61" t="s">
        <v>169</v>
      </c>
      <c r="H296" s="60">
        <v>24698684</v>
      </c>
      <c r="I296" s="60">
        <v>20379000</v>
      </c>
      <c r="J296" s="60">
        <f>H296-I296</f>
        <v>4319684</v>
      </c>
      <c r="K296" s="30"/>
    </row>
    <row r="297" spans="1:11" ht="54.75" customHeight="1" x14ac:dyDescent="0.25">
      <c r="A297" s="144"/>
      <c r="B297" s="12">
        <v>145</v>
      </c>
      <c r="C297" s="2" t="s">
        <v>244</v>
      </c>
      <c r="D297" s="27" t="s">
        <v>850</v>
      </c>
      <c r="E297" s="27" t="s">
        <v>696</v>
      </c>
      <c r="F297" s="27" t="s">
        <v>851</v>
      </c>
      <c r="G297" s="61" t="s">
        <v>169</v>
      </c>
      <c r="H297" s="60">
        <v>900469</v>
      </c>
      <c r="I297" s="60">
        <v>900469</v>
      </c>
      <c r="J297" s="60">
        <v>0</v>
      </c>
      <c r="K297" s="30"/>
    </row>
    <row r="298" spans="1:11" ht="40.5" customHeight="1" x14ac:dyDescent="0.25">
      <c r="A298" s="144"/>
      <c r="B298" s="12">
        <v>146</v>
      </c>
      <c r="C298" s="2" t="s">
        <v>245</v>
      </c>
      <c r="D298" s="27" t="s">
        <v>155</v>
      </c>
      <c r="E298" s="27" t="s">
        <v>40</v>
      </c>
      <c r="F298" s="27" t="s">
        <v>78</v>
      </c>
      <c r="G298" s="61" t="s">
        <v>581</v>
      </c>
      <c r="H298" s="60">
        <v>0</v>
      </c>
      <c r="I298" s="60">
        <v>0</v>
      </c>
      <c r="J298" s="60">
        <v>0</v>
      </c>
      <c r="K298" s="30"/>
    </row>
    <row r="299" spans="1:11" ht="40.5" customHeight="1" x14ac:dyDescent="0.25">
      <c r="A299" s="144"/>
      <c r="B299" s="12">
        <v>147</v>
      </c>
      <c r="C299" s="2" t="s">
        <v>245</v>
      </c>
      <c r="D299" s="27" t="s">
        <v>246</v>
      </c>
      <c r="E299" s="27" t="s">
        <v>40</v>
      </c>
      <c r="F299" s="27" t="s">
        <v>139</v>
      </c>
      <c r="G299" s="61" t="s">
        <v>581</v>
      </c>
      <c r="H299" s="60">
        <v>0</v>
      </c>
      <c r="I299" s="60">
        <v>0</v>
      </c>
      <c r="J299" s="60">
        <v>0</v>
      </c>
      <c r="K299" s="30"/>
    </row>
    <row r="300" spans="1:11" ht="40.5" customHeight="1" x14ac:dyDescent="0.25">
      <c r="A300" s="144"/>
      <c r="B300" s="12">
        <v>148</v>
      </c>
      <c r="C300" s="2" t="s">
        <v>245</v>
      </c>
      <c r="D300" s="27" t="s">
        <v>247</v>
      </c>
      <c r="E300" s="27" t="s">
        <v>40</v>
      </c>
      <c r="F300" s="27" t="s">
        <v>139</v>
      </c>
      <c r="G300" s="61" t="s">
        <v>581</v>
      </c>
      <c r="H300" s="60">
        <v>0</v>
      </c>
      <c r="I300" s="60">
        <v>0</v>
      </c>
      <c r="J300" s="60">
        <v>0</v>
      </c>
      <c r="K300" s="30"/>
    </row>
    <row r="301" spans="1:11" ht="40.5" customHeight="1" x14ac:dyDescent="0.25">
      <c r="A301" s="144"/>
      <c r="B301" s="12">
        <v>149</v>
      </c>
      <c r="C301" s="2" t="s">
        <v>245</v>
      </c>
      <c r="D301" s="27" t="s">
        <v>580</v>
      </c>
      <c r="E301" s="27" t="s">
        <v>40</v>
      </c>
      <c r="F301" s="27" t="s">
        <v>139</v>
      </c>
      <c r="G301" s="61" t="s">
        <v>581</v>
      </c>
      <c r="H301" s="60">
        <v>0</v>
      </c>
      <c r="I301" s="60">
        <v>0</v>
      </c>
      <c r="J301" s="60">
        <v>0</v>
      </c>
      <c r="K301" s="30"/>
    </row>
    <row r="302" spans="1:11" ht="40.5" customHeight="1" x14ac:dyDescent="0.25">
      <c r="A302" s="145"/>
      <c r="B302" s="12">
        <v>150</v>
      </c>
      <c r="C302" s="2" t="s">
        <v>245</v>
      </c>
      <c r="D302" s="27" t="s">
        <v>248</v>
      </c>
      <c r="E302" s="27" t="s">
        <v>40</v>
      </c>
      <c r="F302" s="27" t="s">
        <v>139</v>
      </c>
      <c r="G302" s="61" t="s">
        <v>581</v>
      </c>
      <c r="H302" s="60">
        <v>0</v>
      </c>
      <c r="I302" s="60">
        <v>0</v>
      </c>
      <c r="J302" s="60">
        <v>0</v>
      </c>
      <c r="K302" s="30"/>
    </row>
    <row r="303" spans="1:11" ht="63" customHeight="1" thickBot="1" x14ac:dyDescent="0.3">
      <c r="A303" s="45" t="s">
        <v>6</v>
      </c>
      <c r="B303" s="141"/>
      <c r="C303" s="142"/>
      <c r="D303" s="142"/>
      <c r="E303" s="143"/>
      <c r="F303" s="13" t="s">
        <v>4</v>
      </c>
      <c r="G303" s="105"/>
      <c r="H303" s="107">
        <f>SUM(H153:H302)</f>
        <v>1540431421.1632001</v>
      </c>
      <c r="I303" s="107">
        <f t="shared" ref="I303:J303" si="6">SUM(I153:I302)</f>
        <v>221778454.68799996</v>
      </c>
      <c r="J303" s="107">
        <f t="shared" si="6"/>
        <v>1047289835.6451999</v>
      </c>
      <c r="K303" s="46"/>
    </row>
    <row r="304" spans="1:11" ht="47.25" customHeight="1" thickBot="1" x14ac:dyDescent="0.3">
      <c r="A304" s="14" t="s">
        <v>17</v>
      </c>
      <c r="B304" s="15">
        <f>B302+B151+B149+B128+B107</f>
        <v>296</v>
      </c>
      <c r="C304" s="111"/>
      <c r="D304" s="112"/>
      <c r="E304" s="112"/>
      <c r="F304" s="112"/>
      <c r="G304" s="113"/>
      <c r="H304" s="16">
        <f>H108+H129+H150+H152+H303</f>
        <v>2798043906.3425999</v>
      </c>
      <c r="I304" s="16">
        <f t="shared" ref="I304:J304" si="7">I108+I129+I150+I152+I303</f>
        <v>272771239.24219996</v>
      </c>
      <c r="J304" s="16">
        <f t="shared" si="7"/>
        <v>2147395051.9703999</v>
      </c>
      <c r="K304" s="17"/>
    </row>
    <row r="305" spans="8:11" ht="18.75" x14ac:dyDescent="0.25">
      <c r="H305" s="70"/>
      <c r="I305" s="70"/>
      <c r="J305" s="70"/>
    </row>
    <row r="306" spans="8:11" ht="18.75" x14ac:dyDescent="0.25">
      <c r="H306" s="70"/>
      <c r="I306" s="70"/>
      <c r="J306" s="70"/>
      <c r="K306" s="70"/>
    </row>
    <row r="307" spans="8:11" x14ac:dyDescent="0.25">
      <c r="H307" s="25"/>
      <c r="I307" s="25"/>
      <c r="J307" s="25"/>
    </row>
    <row r="308" spans="8:11" x14ac:dyDescent="0.25">
      <c r="H308" s="25"/>
      <c r="I308" s="25"/>
      <c r="J308" s="25"/>
    </row>
    <row r="309" spans="8:11" x14ac:dyDescent="0.25">
      <c r="H309" s="25"/>
      <c r="I309" s="25"/>
      <c r="J309" s="25"/>
    </row>
    <row r="310" spans="8:11" x14ac:dyDescent="0.25">
      <c r="J310" s="25"/>
    </row>
    <row r="312" spans="8:11" x14ac:dyDescent="0.25">
      <c r="H312" s="25"/>
      <c r="I312" s="25"/>
      <c r="J312" s="25"/>
    </row>
    <row r="315" spans="8:11" x14ac:dyDescent="0.25">
      <c r="H315" s="25"/>
      <c r="I315" s="25"/>
      <c r="J315" s="25"/>
    </row>
  </sheetData>
  <autoFilter ref="A2:K304"/>
  <mergeCells count="19">
    <mergeCell ref="C304:G304"/>
    <mergeCell ref="B150:E150"/>
    <mergeCell ref="A130:A149"/>
    <mergeCell ref="A1:K1"/>
    <mergeCell ref="B108:E108"/>
    <mergeCell ref="B129:E129"/>
    <mergeCell ref="A109:A128"/>
    <mergeCell ref="A3:A27"/>
    <mergeCell ref="A28:A55"/>
    <mergeCell ref="A56:A82"/>
    <mergeCell ref="A83:A107"/>
    <mergeCell ref="A153:A182"/>
    <mergeCell ref="A183:A211"/>
    <mergeCell ref="B152:E152"/>
    <mergeCell ref="B303:E303"/>
    <mergeCell ref="A212:A233"/>
    <mergeCell ref="A234:A254"/>
    <mergeCell ref="A255:A280"/>
    <mergeCell ref="A281:A302"/>
  </mergeCells>
  <pageMargins left="0.27" right="0.24" top="0.56000000000000005" bottom="0.28999999999999998" header="0.3" footer="0.3"/>
  <pageSetup paperSize="9" scale="34" orientation="landscape" r:id="rId1"/>
  <rowBreaks count="11" manualBreakCount="11">
    <brk id="27" max="10" man="1"/>
    <brk id="55" max="10" man="1"/>
    <brk id="82" max="10" man="1"/>
    <brk id="108" max="10" man="1"/>
    <brk id="129" max="10" man="1"/>
    <brk id="152" max="10" man="1"/>
    <brk id="182" max="10" man="1"/>
    <brk id="211" max="10" man="1"/>
    <brk id="233" max="10" man="1"/>
    <brk id="254" max="10" man="1"/>
    <brk id="28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
  <sheetViews>
    <sheetView tabSelected="1" zoomScaleNormal="100" workbookViewId="0">
      <selection activeCell="B1" sqref="B1:G1"/>
    </sheetView>
  </sheetViews>
  <sheetFormatPr defaultRowHeight="15" x14ac:dyDescent="0.25"/>
  <cols>
    <col min="1" max="1" width="4" style="20" customWidth="1"/>
    <col min="2" max="2" width="9.5703125" style="20" customWidth="1"/>
    <col min="3" max="3" width="31.140625" style="20" customWidth="1"/>
    <col min="4" max="4" width="12.7109375" style="20" customWidth="1"/>
    <col min="5" max="5" width="26.28515625" style="20" customWidth="1"/>
    <col min="6" max="6" width="22.7109375" style="20" customWidth="1"/>
    <col min="7" max="7" width="18.5703125" style="20" customWidth="1"/>
    <col min="8" max="16384" width="9.140625" style="20"/>
  </cols>
  <sheetData>
    <row r="1" spans="2:7" ht="58.5" customHeight="1" x14ac:dyDescent="0.25">
      <c r="B1" s="153" t="s">
        <v>845</v>
      </c>
      <c r="C1" s="153"/>
      <c r="D1" s="153"/>
      <c r="E1" s="154"/>
      <c r="F1" s="154"/>
      <c r="G1" s="154"/>
    </row>
    <row r="2" spans="2:7" ht="72" customHeight="1" x14ac:dyDescent="0.25">
      <c r="B2" s="23" t="s">
        <v>15</v>
      </c>
      <c r="C2" s="23" t="s">
        <v>16</v>
      </c>
      <c r="D2" s="23" t="s">
        <v>9</v>
      </c>
      <c r="E2" s="23" t="s">
        <v>143</v>
      </c>
      <c r="F2" s="53" t="s">
        <v>504</v>
      </c>
      <c r="G2" s="53" t="s">
        <v>503</v>
      </c>
    </row>
    <row r="3" spans="2:7" s="18" customFormat="1" ht="72" customHeight="1" x14ac:dyDescent="0.25">
      <c r="B3" s="10">
        <v>1</v>
      </c>
      <c r="C3" s="11" t="s">
        <v>151</v>
      </c>
      <c r="D3" s="10">
        <v>200</v>
      </c>
      <c r="E3" s="49">
        <v>2007920303</v>
      </c>
      <c r="F3" s="49">
        <v>192261093</v>
      </c>
      <c r="G3" s="49">
        <v>1544260210</v>
      </c>
    </row>
    <row r="4" spans="2:7" ht="72" customHeight="1" x14ac:dyDescent="0.25">
      <c r="B4" s="10">
        <v>2</v>
      </c>
      <c r="C4" s="11" t="s">
        <v>93</v>
      </c>
      <c r="D4" s="10">
        <v>22</v>
      </c>
      <c r="E4" s="49">
        <v>381289788</v>
      </c>
      <c r="F4" s="49">
        <v>13819504</v>
      </c>
      <c r="G4" s="49">
        <v>248814319</v>
      </c>
    </row>
    <row r="5" spans="2:7" ht="72" customHeight="1" x14ac:dyDescent="0.25">
      <c r="B5" s="10">
        <v>3</v>
      </c>
      <c r="C5" s="11" t="s">
        <v>148</v>
      </c>
      <c r="D5" s="10">
        <v>51</v>
      </c>
      <c r="E5" s="49">
        <v>274727216</v>
      </c>
      <c r="F5" s="49">
        <v>26746997</v>
      </c>
      <c r="G5" s="49">
        <v>260157570</v>
      </c>
    </row>
    <row r="6" spans="2:7" ht="72" customHeight="1" x14ac:dyDescent="0.25">
      <c r="B6" s="10">
        <v>4</v>
      </c>
      <c r="C6" s="11" t="s">
        <v>243</v>
      </c>
      <c r="D6" s="10">
        <v>1</v>
      </c>
      <c r="E6" s="49">
        <v>15051342</v>
      </c>
      <c r="F6" s="49">
        <v>0</v>
      </c>
      <c r="G6" s="49">
        <v>15051342</v>
      </c>
    </row>
    <row r="7" spans="2:7" ht="72" customHeight="1" x14ac:dyDescent="0.25">
      <c r="B7" s="10">
        <v>5</v>
      </c>
      <c r="C7" s="11" t="s">
        <v>244</v>
      </c>
      <c r="D7" s="10">
        <v>4</v>
      </c>
      <c r="E7" s="49">
        <v>53209153</v>
      </c>
      <c r="F7" s="49">
        <v>22702029</v>
      </c>
      <c r="G7" s="49">
        <v>30507124</v>
      </c>
    </row>
    <row r="8" spans="2:7" ht="72" customHeight="1" x14ac:dyDescent="0.25">
      <c r="B8" s="10">
        <v>6</v>
      </c>
      <c r="C8" s="11" t="s">
        <v>149</v>
      </c>
      <c r="D8" s="55">
        <v>13</v>
      </c>
      <c r="E8" s="49">
        <v>65846104</v>
      </c>
      <c r="F8" s="49">
        <v>17241617</v>
      </c>
      <c r="G8" s="49">
        <v>48604487</v>
      </c>
    </row>
    <row r="9" spans="2:7" ht="72" customHeight="1" x14ac:dyDescent="0.25">
      <c r="B9" s="10">
        <v>7</v>
      </c>
      <c r="C9" s="56" t="s">
        <v>245</v>
      </c>
      <c r="D9" s="57">
        <v>5</v>
      </c>
      <c r="E9" s="48">
        <v>0</v>
      </c>
      <c r="F9" s="48">
        <v>0</v>
      </c>
      <c r="G9" s="48">
        <v>0</v>
      </c>
    </row>
    <row r="10" spans="2:7" ht="72" customHeight="1" x14ac:dyDescent="0.25">
      <c r="B10" s="151" t="s">
        <v>17</v>
      </c>
      <c r="C10" s="151"/>
      <c r="D10" s="58">
        <f>SUM(D3:D9)</f>
        <v>296</v>
      </c>
      <c r="E10" s="68">
        <f t="shared" ref="E10" si="0">SUM(E3:E9)</f>
        <v>2798043906</v>
      </c>
      <c r="F10" s="68">
        <f t="shared" ref="F10" si="1">SUM(F3:F9)</f>
        <v>272771240</v>
      </c>
      <c r="G10" s="68">
        <f t="shared" ref="G10" si="2">SUM(G3:G9)</f>
        <v>2147395052</v>
      </c>
    </row>
  </sheetData>
  <mergeCells count="2">
    <mergeCell ref="B1:G1"/>
    <mergeCell ref="B10:C10"/>
  </mergeCells>
  <pageMargins left="0.7" right="0.7" top="0.86"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3</vt:i4>
      </vt:variant>
    </vt:vector>
  </HeadingPairs>
  <TitlesOfParts>
    <vt:vector size="8" baseType="lpstr">
      <vt:lpstr>KAMU YATIRIMLARI</vt:lpstr>
      <vt:lpstr>KURUMLARA GÖRE</vt:lpstr>
      <vt:lpstr>İLÇELERE GÖRE</vt:lpstr>
      <vt:lpstr>YEREL YÖNETİMLERİN YATIRIMLARI</vt:lpstr>
      <vt:lpstr>BELEDİYELERE GÖRE</vt:lpstr>
      <vt:lpstr>'BELEDİYELERE GÖRE'!Yazdırma_Alanı</vt:lpstr>
      <vt:lpstr>'KAMU YATIRIMLARI'!Yazdırma_Alanı</vt:lpstr>
      <vt:lpstr>'YEREL YÖNETİMLERİN YATIRIMLARI'!Yazdırma_Alanı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2023-03-08T11:38:41Z</dcterms:modified>
</cp:coreProperties>
</file>