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7960" windowHeight="12585"/>
  </bookViews>
  <sheets>
    <sheet name="BLOKE EDİLEN PROJE PARALARI" sheetId="2" r:id="rId1"/>
  </sheets>
  <definedNames>
    <definedName name="_xlnm.Print_Area" localSheetId="0">'BLOKE EDİLEN PROJE PARALARI'!$A$1:$I$15</definedName>
  </definedNames>
  <calcPr calcId="125725"/>
</workbook>
</file>

<file path=xl/calcChain.xml><?xml version="1.0" encoding="utf-8"?>
<calcChain xmlns="http://schemas.openxmlformats.org/spreadsheetml/2006/main">
  <c r="I11" i="2"/>
  <c r="L11"/>
  <c r="M11" s="1"/>
  <c r="O11" s="1"/>
  <c r="H2"/>
  <c r="H3"/>
  <c r="H4"/>
  <c r="L9" l="1"/>
  <c r="H6"/>
  <c r="I6" s="1"/>
  <c r="I5"/>
  <c r="L5"/>
  <c r="H27" l="1"/>
  <c r="K27"/>
  <c r="L26"/>
  <c r="M26" s="1"/>
  <c r="O26" s="1"/>
  <c r="L25"/>
  <c r="M25" s="1"/>
  <c r="O25" s="1"/>
  <c r="M24"/>
  <c r="O24" s="1"/>
  <c r="L24"/>
  <c r="L23"/>
  <c r="M23" s="1"/>
  <c r="O23" s="1"/>
  <c r="L22"/>
  <c r="M22" s="1"/>
  <c r="O22" s="1"/>
  <c r="L21"/>
  <c r="M21" s="1"/>
  <c r="O21" s="1"/>
  <c r="L20"/>
  <c r="M20" s="1"/>
  <c r="O20" s="1"/>
  <c r="L19"/>
  <c r="M19" s="1"/>
  <c r="O19" s="1"/>
  <c r="L18"/>
  <c r="M18" s="1"/>
  <c r="O18" s="1"/>
  <c r="L17"/>
  <c r="M17" s="1"/>
  <c r="O17" s="1"/>
  <c r="L16"/>
  <c r="M16" s="1"/>
  <c r="O16" s="1"/>
  <c r="M15"/>
  <c r="O15" s="1"/>
  <c r="L15"/>
  <c r="L14"/>
  <c r="M14" s="1"/>
  <c r="O14" s="1"/>
  <c r="L13"/>
  <c r="M13" s="1"/>
  <c r="O13" s="1"/>
  <c r="L12"/>
  <c r="M12" s="1"/>
  <c r="O12" s="1"/>
  <c r="L10"/>
  <c r="M10" s="1"/>
  <c r="O10" s="1"/>
  <c r="I10" s="1"/>
  <c r="M9"/>
  <c r="O9" s="1"/>
  <c r="G9" s="1"/>
  <c r="I9" s="1"/>
  <c r="L8"/>
  <c r="M8" s="1"/>
  <c r="O8" s="1"/>
  <c r="G8" s="1"/>
  <c r="I8" s="1"/>
  <c r="M7"/>
  <c r="O7" s="1"/>
  <c r="I7" s="1"/>
  <c r="L7"/>
  <c r="L6"/>
  <c r="M6" s="1"/>
  <c r="O6" s="1"/>
  <c r="M5"/>
  <c r="L4"/>
  <c r="M4" s="1"/>
  <c r="O4" s="1"/>
  <c r="I4" s="1"/>
  <c r="L3"/>
  <c r="L2"/>
  <c r="M2" s="1"/>
  <c r="O2" s="1"/>
  <c r="G2" s="1"/>
  <c r="I2" s="1"/>
  <c r="L27" l="1"/>
  <c r="M3"/>
  <c r="O3" s="1"/>
  <c r="O5"/>
  <c r="O27" l="1"/>
  <c r="M27"/>
  <c r="G3"/>
  <c r="G27" s="1"/>
  <c r="I27" s="1"/>
  <c r="I3" l="1"/>
</calcChain>
</file>

<file path=xl/sharedStrings.xml><?xml version="1.0" encoding="utf-8"?>
<sst xmlns="http://schemas.openxmlformats.org/spreadsheetml/2006/main" count="66" uniqueCount="45">
  <si>
    <t>TOPLAM</t>
  </si>
  <si>
    <t>TALEPTE BULUNAN KURUM</t>
  </si>
  <si>
    <t>PROJE ADI</t>
  </si>
  <si>
    <t>İLİ</t>
  </si>
  <si>
    <t>İLÇESİ</t>
  </si>
  <si>
    <t>YILI</t>
  </si>
  <si>
    <t>KULLANILAN TUTAR</t>
  </si>
  <si>
    <t>KULLANILMAYAN TUTAR</t>
  </si>
  <si>
    <t>KDV HARİÇ</t>
  </si>
  <si>
    <t>KDV</t>
  </si>
  <si>
    <t>KDV DAHİL</t>
  </si>
  <si>
    <t>%</t>
  </si>
  <si>
    <t>TEKİRDAĞ BÜYÜKŞEHİR BELEDİYESİ</t>
  </si>
  <si>
    <t>TEKİRDAĞ</t>
  </si>
  <si>
    <t>SÜLEYMANPAŞA</t>
  </si>
  <si>
    <t>HESAPTA BULUNAN TUTAR</t>
  </si>
  <si>
    <t>PROJELER İÇİN BLOKE EDİLEN TUTAR</t>
  </si>
  <si>
    <t>KULLANILABİLECEK TUTAR</t>
  </si>
  <si>
    <t>MALKARA</t>
  </si>
  <si>
    <t>TEKİRDAĞ VALİLİĞİ (YİKOB)</t>
  </si>
  <si>
    <t>TEKİRDAĞ HÜKÜMET KONAĞI RESTORASYON İŞİ</t>
  </si>
  <si>
    <t>ŞARKÖY BELEDİYE BAŞKANLIĞI</t>
  </si>
  <si>
    <t>BELEDİYE HAMAMI</t>
  </si>
  <si>
    <t>ŞARKÖY</t>
  </si>
  <si>
    <t>KÜLTÜR VE TURİZM BAKANLIĞI</t>
  </si>
  <si>
    <t>KARAEVLİ KÖYÜ HERAİON TEİKHOS ANTİK KENTİ, 442 VE 443 PARSELLERİN KAMULAŞTIRILMASI</t>
  </si>
  <si>
    <t>1. HAKEDİŞ</t>
  </si>
  <si>
    <t>2.HAKEDİŞ</t>
  </si>
  <si>
    <t>3.HAKEDİŞ</t>
  </si>
  <si>
    <t>4.HAKEDİŞ</t>
  </si>
  <si>
    <t>5.HAKEDİŞ</t>
  </si>
  <si>
    <t>6.HAKEDİŞ</t>
  </si>
  <si>
    <t>7.HAKEDİŞ</t>
  </si>
  <si>
    <t>BLOKE EDİLEN TUTAR (KDV DAHİL)</t>
  </si>
  <si>
    <t>SÜLEYMANPAŞA İLÇESİ 323 ADA, 2 VE 4. PARSELDE RESTORASYON YAPIM İŞİ (İş Artışı)</t>
  </si>
  <si>
    <t>SÜLEYMANPAŞA İLÇESİ 323 ADA, 1 PARSELDE RESTORASYON YAPIM İŞİ  (İş Artışı)</t>
  </si>
  <si>
    <t>SÜLEYMANPAŞA İLÇESİ 323 ADA, 3 PARSELDE RESTORASYON YAPIM İŞİ  (İş Artışı)</t>
  </si>
  <si>
    <t>SÜLEYMANPAŞA İLÇESİ 323 ADA, 5 PARSELDE RESTORASYON YAPIM İŞİ  (İş Artışı)</t>
  </si>
  <si>
    <t>SÜLEYMANPAŞA İLÇESİ İNECİK MAHALLESİNDE BULUNAN ERENLER HAMAMINA AİT RESTORASYON UYGULAMA PROJESİ</t>
  </si>
  <si>
    <t>MALKARA İLÇESİ ALAYBEY MAHALLESİNDE BULUNAN  TARİHİ ÇEŞME RESTORASYONU VE ÇEVRE DÜZENLEMESİ İŞİ</t>
  </si>
  <si>
    <t>SARAY</t>
  </si>
  <si>
    <t>SARAY İLÇESİ KURTDERE MAH. KURTDERE CAMİİ RESTORASYONYAPIM İŞİ( İŞ ARTIŞI)</t>
  </si>
  <si>
    <t>Sıra No</t>
  </si>
  <si>
    <t xml:space="preserve">TAŞINMAZ KÜLTÜR VARLIKLARI KATKI PAYI HESABI  </t>
  </si>
  <si>
    <t>KÜLTÜR VE TURİZM BAKANLIĞI İÇİN BLOKE EDİLEN TUTAR</t>
  </si>
</sst>
</file>

<file path=xl/styles.xml><?xml version="1.0" encoding="utf-8"?>
<styleSheet xmlns="http://schemas.openxmlformats.org/spreadsheetml/2006/main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5" formatCode="#,##0.00\ &quot;TL&quot;"/>
  </numFmts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44" fontId="8" fillId="2" borderId="0" xfId="0" applyNumberFormat="1" applyFont="1" applyFill="1" applyBorder="1" applyAlignment="1">
      <alignment horizontal="center" vertical="center" wrapText="1"/>
    </xf>
    <xf numFmtId="9" fontId="8" fillId="2" borderId="0" xfId="2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wrapText="1"/>
    </xf>
    <xf numFmtId="4" fontId="8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7" fillId="2" borderId="0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 wrapText="1"/>
    </xf>
  </cellXfs>
  <cellStyles count="3">
    <cellStyle name="Binlik Ayracı" xfId="1" builtinId="3"/>
    <cellStyle name="Normal" xfId="0" builtinId="0"/>
    <cellStyle name="Yüzd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workbookViewId="0">
      <pane ySplit="1" topLeftCell="A2" activePane="bottomLeft" state="frozen"/>
      <selection pane="bottomLeft" activeCell="N5" sqref="N5"/>
    </sheetView>
  </sheetViews>
  <sheetFormatPr defaultRowHeight="12.75"/>
  <cols>
    <col min="1" max="1" width="6.7109375" style="9" customWidth="1"/>
    <col min="2" max="2" width="25" style="3" customWidth="1"/>
    <col min="3" max="3" width="47.140625" style="3" customWidth="1"/>
    <col min="4" max="4" width="11.85546875" style="9" customWidth="1"/>
    <col min="5" max="5" width="17.5703125" style="3" customWidth="1"/>
    <col min="6" max="6" width="10" style="9" customWidth="1"/>
    <col min="7" max="7" width="21.7109375" style="10" customWidth="1"/>
    <col min="8" max="8" width="20.7109375" style="13" customWidth="1"/>
    <col min="9" max="9" width="24.7109375" style="3" customWidth="1"/>
    <col min="10" max="10" width="7.7109375" style="3" customWidth="1"/>
    <col min="11" max="11" width="13.28515625" style="37" bestFit="1" customWidth="1"/>
    <col min="12" max="12" width="12.28515625" style="37" bestFit="1" customWidth="1"/>
    <col min="13" max="13" width="13.28515625" style="37" bestFit="1" customWidth="1"/>
    <col min="14" max="14" width="9.140625" style="37"/>
    <col min="15" max="15" width="13.28515625" style="37" bestFit="1" customWidth="1"/>
    <col min="16" max="16" width="2" style="37" customWidth="1"/>
    <col min="17" max="17" width="10.42578125" style="40" customWidth="1"/>
    <col min="18" max="23" width="10.42578125" style="37" customWidth="1"/>
    <col min="24" max="24" width="9.140625" style="37"/>
    <col min="25" max="25" width="9.140625" style="32"/>
    <col min="26" max="16384" width="9.140625" style="3"/>
  </cols>
  <sheetData>
    <row r="1" spans="1:25" s="46" customFormat="1" ht="25.5">
      <c r="A1" s="1" t="s">
        <v>42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33</v>
      </c>
      <c r="H1" s="12" t="s">
        <v>6</v>
      </c>
      <c r="I1" s="1" t="s">
        <v>7</v>
      </c>
      <c r="J1" s="2"/>
      <c r="K1" s="34" t="s">
        <v>8</v>
      </c>
      <c r="L1" s="34" t="s">
        <v>9</v>
      </c>
      <c r="M1" s="34" t="s">
        <v>10</v>
      </c>
      <c r="N1" s="34" t="s">
        <v>11</v>
      </c>
      <c r="O1" s="34" t="s">
        <v>0</v>
      </c>
      <c r="P1" s="34"/>
      <c r="Q1" s="35" t="s">
        <v>26</v>
      </c>
      <c r="R1" s="36" t="s">
        <v>27</v>
      </c>
      <c r="S1" s="36" t="s">
        <v>28</v>
      </c>
      <c r="T1" s="36" t="s">
        <v>29</v>
      </c>
      <c r="U1" s="36" t="s">
        <v>30</v>
      </c>
      <c r="V1" s="36" t="s">
        <v>31</v>
      </c>
      <c r="W1" s="36" t="s">
        <v>32</v>
      </c>
      <c r="X1" s="37"/>
      <c r="Y1" s="37"/>
    </row>
    <row r="2" spans="1:25" s="46" customFormat="1" ht="38.25">
      <c r="A2" s="4">
        <v>1</v>
      </c>
      <c r="B2" s="6" t="s">
        <v>12</v>
      </c>
      <c r="C2" s="6" t="s">
        <v>38</v>
      </c>
      <c r="D2" s="6" t="s">
        <v>13</v>
      </c>
      <c r="E2" s="6" t="s">
        <v>14</v>
      </c>
      <c r="F2" s="4">
        <v>2014</v>
      </c>
      <c r="G2" s="11">
        <f>(O2)</f>
        <v>373125.05177999998</v>
      </c>
      <c r="H2" s="11">
        <f>(Q2+R2+S2+T2+U2+V2+W2)</f>
        <v>50664.3</v>
      </c>
      <c r="I2" s="11">
        <f>(G2-H2)</f>
        <v>322460.75177999999</v>
      </c>
      <c r="J2" s="5"/>
      <c r="K2" s="38">
        <v>332850.18</v>
      </c>
      <c r="L2" s="38">
        <f>(K2*18/100)</f>
        <v>59913.032400000004</v>
      </c>
      <c r="M2" s="38">
        <f>(K2+L2)</f>
        <v>392763.21240000002</v>
      </c>
      <c r="N2" s="39">
        <v>0.95</v>
      </c>
      <c r="O2" s="38">
        <f>(M2*N2)</f>
        <v>373125.05177999998</v>
      </c>
      <c r="P2" s="38"/>
      <c r="Q2" s="40">
        <v>50664.3</v>
      </c>
      <c r="R2" s="37"/>
      <c r="S2" s="37"/>
      <c r="T2" s="37"/>
      <c r="U2" s="37"/>
      <c r="V2" s="37"/>
      <c r="W2" s="37"/>
      <c r="X2" s="37"/>
      <c r="Y2" s="37"/>
    </row>
    <row r="3" spans="1:25" ht="38.25">
      <c r="A3" s="16">
        <v>2</v>
      </c>
      <c r="B3" s="17" t="s">
        <v>12</v>
      </c>
      <c r="C3" s="17" t="s">
        <v>39</v>
      </c>
      <c r="D3" s="17" t="s">
        <v>13</v>
      </c>
      <c r="E3" s="17" t="s">
        <v>18</v>
      </c>
      <c r="F3" s="16">
        <v>2014</v>
      </c>
      <c r="G3" s="53">
        <f>(O3)</f>
        <v>499520.82848000003</v>
      </c>
      <c r="H3" s="53">
        <f>(Q3+R3+S3+T3+U3+V3+W3)</f>
        <v>84476.17</v>
      </c>
      <c r="I3" s="53">
        <f>(G3-H3)</f>
        <v>415044.65848000004</v>
      </c>
      <c r="J3" s="5"/>
      <c r="K3" s="41">
        <v>445602.88</v>
      </c>
      <c r="L3" s="38">
        <f t="shared" ref="L3:L26" si="0">(K3*18/100)</f>
        <v>80208.518400000001</v>
      </c>
      <c r="M3" s="38">
        <f t="shared" ref="M3:M26" si="1">(K3+L3)</f>
        <v>525811.39840000006</v>
      </c>
      <c r="N3" s="39">
        <v>0.95</v>
      </c>
      <c r="O3" s="38">
        <f>(M3*N3)</f>
        <v>499520.82848000003</v>
      </c>
      <c r="P3" s="38"/>
      <c r="Q3" s="42">
        <v>84476.17</v>
      </c>
      <c r="R3" s="43"/>
      <c r="S3" s="43"/>
      <c r="T3" s="43"/>
      <c r="U3" s="43"/>
      <c r="V3" s="43"/>
      <c r="W3" s="43"/>
    </row>
    <row r="4" spans="1:25" ht="33.75" customHeight="1">
      <c r="A4" s="4">
        <v>3</v>
      </c>
      <c r="B4" s="6" t="s">
        <v>19</v>
      </c>
      <c r="C4" s="6" t="s">
        <v>20</v>
      </c>
      <c r="D4" s="6" t="s">
        <v>13</v>
      </c>
      <c r="E4" s="6" t="s">
        <v>14</v>
      </c>
      <c r="F4" s="4">
        <v>2014</v>
      </c>
      <c r="G4" s="11">
        <v>4343019.59</v>
      </c>
      <c r="H4" s="11">
        <f t="shared" ref="H4" si="2">(Q4+R4+S4+T4+U4+V4+W4)</f>
        <v>0</v>
      </c>
      <c r="I4" s="11">
        <f t="shared" ref="I4:I27" si="3">(G4-H4)</f>
        <v>4343019.59</v>
      </c>
      <c r="J4" s="5"/>
      <c r="K4" s="41"/>
      <c r="L4" s="38">
        <f t="shared" si="0"/>
        <v>0</v>
      </c>
      <c r="M4" s="38">
        <f t="shared" si="1"/>
        <v>0</v>
      </c>
      <c r="N4" s="39">
        <v>0.95</v>
      </c>
      <c r="O4" s="38">
        <f t="shared" ref="O4:O26" si="4">(M4*N4)</f>
        <v>0</v>
      </c>
      <c r="P4" s="38"/>
    </row>
    <row r="5" spans="1:25" ht="33.75" customHeight="1">
      <c r="A5" s="4">
        <v>4</v>
      </c>
      <c r="B5" s="6" t="s">
        <v>21</v>
      </c>
      <c r="C5" s="6" t="s">
        <v>22</v>
      </c>
      <c r="D5" s="6" t="s">
        <v>13</v>
      </c>
      <c r="E5" s="6" t="s">
        <v>23</v>
      </c>
      <c r="F5" s="4">
        <v>2013</v>
      </c>
      <c r="G5" s="11">
        <v>235640.67</v>
      </c>
      <c r="H5" s="11">
        <v>235640.67</v>
      </c>
      <c r="I5" s="11">
        <f t="shared" si="3"/>
        <v>0</v>
      </c>
      <c r="J5" s="5"/>
      <c r="K5" s="41">
        <v>0</v>
      </c>
      <c r="L5" s="38">
        <f>(K5*18/100)</f>
        <v>0</v>
      </c>
      <c r="M5" s="38">
        <f t="shared" si="1"/>
        <v>0</v>
      </c>
      <c r="N5" s="39">
        <v>0.95</v>
      </c>
      <c r="O5" s="38">
        <f>(M5*N5)</f>
        <v>0</v>
      </c>
      <c r="P5" s="38"/>
    </row>
    <row r="6" spans="1:25" ht="33.75" customHeight="1">
      <c r="A6" s="4">
        <v>5</v>
      </c>
      <c r="B6" s="6" t="s">
        <v>24</v>
      </c>
      <c r="C6" s="6" t="s">
        <v>25</v>
      </c>
      <c r="D6" s="6" t="s">
        <v>13</v>
      </c>
      <c r="E6" s="6" t="s">
        <v>14</v>
      </c>
      <c r="F6" s="4">
        <v>2015</v>
      </c>
      <c r="G6" s="11">
        <v>997722.01</v>
      </c>
      <c r="H6" s="11">
        <f t="shared" ref="H6" si="5">(Q6+R6+S6+T6+U6+V6+W6)</f>
        <v>0</v>
      </c>
      <c r="I6" s="11">
        <f t="shared" si="3"/>
        <v>997722.01</v>
      </c>
      <c r="J6" s="5"/>
      <c r="K6" s="41"/>
      <c r="L6" s="38">
        <f t="shared" si="0"/>
        <v>0</v>
      </c>
      <c r="M6" s="38">
        <f t="shared" si="1"/>
        <v>0</v>
      </c>
      <c r="N6" s="39">
        <v>1</v>
      </c>
      <c r="O6" s="38">
        <f t="shared" si="4"/>
        <v>0</v>
      </c>
      <c r="P6" s="38"/>
    </row>
    <row r="7" spans="1:25" ht="33.75" customHeight="1">
      <c r="A7" s="4">
        <v>6</v>
      </c>
      <c r="B7" s="6" t="s">
        <v>12</v>
      </c>
      <c r="C7" s="6" t="s">
        <v>34</v>
      </c>
      <c r="D7" s="6" t="s">
        <v>13</v>
      </c>
      <c r="E7" s="6" t="s">
        <v>14</v>
      </c>
      <c r="F7" s="4">
        <v>2015</v>
      </c>
      <c r="G7" s="11">
        <v>235961.07</v>
      </c>
      <c r="H7" s="11">
        <v>235961.07</v>
      </c>
      <c r="I7" s="11">
        <f t="shared" si="3"/>
        <v>0</v>
      </c>
      <c r="J7" s="5"/>
      <c r="K7" s="41">
        <v>222011.03</v>
      </c>
      <c r="L7" s="38">
        <f t="shared" si="0"/>
        <v>39961.985399999998</v>
      </c>
      <c r="M7" s="38">
        <f t="shared" si="1"/>
        <v>261973.0154</v>
      </c>
      <c r="N7" s="39">
        <v>1</v>
      </c>
      <c r="O7" s="38">
        <f t="shared" si="4"/>
        <v>261973.0154</v>
      </c>
      <c r="P7" s="38"/>
    </row>
    <row r="8" spans="1:25" ht="33.75" customHeight="1">
      <c r="A8" s="4">
        <v>7</v>
      </c>
      <c r="B8" s="6" t="s">
        <v>12</v>
      </c>
      <c r="C8" s="6" t="s">
        <v>35</v>
      </c>
      <c r="D8" s="6" t="s">
        <v>13</v>
      </c>
      <c r="E8" s="6" t="s">
        <v>14</v>
      </c>
      <c r="F8" s="4">
        <v>2015</v>
      </c>
      <c r="G8" s="11">
        <f t="shared" ref="G8:G9" si="6">(O8)</f>
        <v>226855.236</v>
      </c>
      <c r="H8" s="11">
        <v>226855.24</v>
      </c>
      <c r="I8" s="11">
        <f t="shared" si="3"/>
        <v>-3.999999986262992E-3</v>
      </c>
      <c r="J8" s="5"/>
      <c r="K8" s="41">
        <v>192250.2</v>
      </c>
      <c r="L8" s="38">
        <f t="shared" si="0"/>
        <v>34605.036</v>
      </c>
      <c r="M8" s="38">
        <f t="shared" si="1"/>
        <v>226855.236</v>
      </c>
      <c r="N8" s="39">
        <v>1</v>
      </c>
      <c r="O8" s="38">
        <f t="shared" si="4"/>
        <v>226855.236</v>
      </c>
      <c r="P8" s="38"/>
    </row>
    <row r="9" spans="1:25" ht="33.75" customHeight="1">
      <c r="A9" s="4">
        <v>8</v>
      </c>
      <c r="B9" s="6" t="s">
        <v>12</v>
      </c>
      <c r="C9" s="6" t="s">
        <v>36</v>
      </c>
      <c r="D9" s="6" t="s">
        <v>13</v>
      </c>
      <c r="E9" s="6" t="s">
        <v>14</v>
      </c>
      <c r="F9" s="4">
        <v>2015</v>
      </c>
      <c r="G9" s="11">
        <f t="shared" si="6"/>
        <v>62540.330399999999</v>
      </c>
      <c r="H9" s="11">
        <v>62540.33</v>
      </c>
      <c r="I9" s="11">
        <f t="shared" si="3"/>
        <v>3.9999999717110768E-4</v>
      </c>
      <c r="J9" s="5"/>
      <c r="K9" s="41">
        <v>53000.28</v>
      </c>
      <c r="L9" s="38">
        <f>(K9*18/100)</f>
        <v>9540.0504000000001</v>
      </c>
      <c r="M9" s="38">
        <f t="shared" si="1"/>
        <v>62540.330399999999</v>
      </c>
      <c r="N9" s="39">
        <v>1</v>
      </c>
      <c r="O9" s="38">
        <f t="shared" si="4"/>
        <v>62540.330399999999</v>
      </c>
      <c r="P9" s="38"/>
    </row>
    <row r="10" spans="1:25" ht="33.75" customHeight="1">
      <c r="A10" s="14">
        <v>9</v>
      </c>
      <c r="B10" s="15" t="s">
        <v>12</v>
      </c>
      <c r="C10" s="15" t="s">
        <v>37</v>
      </c>
      <c r="D10" s="15" t="s">
        <v>13</v>
      </c>
      <c r="E10" s="15" t="s">
        <v>14</v>
      </c>
      <c r="F10" s="14">
        <v>2015</v>
      </c>
      <c r="G10" s="54">
        <v>179655.91</v>
      </c>
      <c r="H10" s="54">
        <v>179655.91</v>
      </c>
      <c r="I10" s="54">
        <f t="shared" si="3"/>
        <v>0</v>
      </c>
      <c r="J10" s="5"/>
      <c r="K10" s="41">
        <v>164300.47</v>
      </c>
      <c r="L10" s="38">
        <f t="shared" si="0"/>
        <v>29574.084599999998</v>
      </c>
      <c r="M10" s="38">
        <f t="shared" si="1"/>
        <v>193874.5546</v>
      </c>
      <c r="N10" s="39">
        <v>1</v>
      </c>
      <c r="O10" s="38">
        <f t="shared" si="4"/>
        <v>193874.5546</v>
      </c>
      <c r="P10" s="38"/>
    </row>
    <row r="11" spans="1:25" ht="33.75" customHeight="1">
      <c r="A11" s="4">
        <v>10</v>
      </c>
      <c r="B11" s="6" t="s">
        <v>12</v>
      </c>
      <c r="C11" s="6" t="s">
        <v>41</v>
      </c>
      <c r="D11" s="6" t="s">
        <v>13</v>
      </c>
      <c r="E11" s="6" t="s">
        <v>40</v>
      </c>
      <c r="F11" s="4">
        <v>2015</v>
      </c>
      <c r="G11" s="11">
        <v>198157.87</v>
      </c>
      <c r="H11" s="11">
        <v>0</v>
      </c>
      <c r="I11" s="11">
        <f t="shared" si="3"/>
        <v>198157.87</v>
      </c>
      <c r="J11" s="5"/>
      <c r="K11" s="41"/>
      <c r="L11" s="38">
        <f t="shared" si="0"/>
        <v>0</v>
      </c>
      <c r="M11" s="38">
        <f t="shared" si="1"/>
        <v>0</v>
      </c>
      <c r="N11" s="39">
        <v>0</v>
      </c>
      <c r="O11" s="38">
        <f t="shared" si="4"/>
        <v>0</v>
      </c>
      <c r="P11" s="38"/>
    </row>
    <row r="12" spans="1:25" ht="74.25" customHeight="1">
      <c r="A12" s="18"/>
      <c r="B12" s="19"/>
      <c r="C12" s="20"/>
      <c r="D12" s="18"/>
      <c r="E12" s="18"/>
      <c r="F12" s="18"/>
      <c r="G12" s="21"/>
      <c r="H12" s="21"/>
      <c r="I12" s="21"/>
      <c r="J12" s="5"/>
      <c r="K12" s="41"/>
      <c r="L12" s="38">
        <f t="shared" si="0"/>
        <v>0</v>
      </c>
      <c r="M12" s="38">
        <f t="shared" si="1"/>
        <v>0</v>
      </c>
      <c r="N12" s="39">
        <v>0</v>
      </c>
      <c r="O12" s="38">
        <f t="shared" si="4"/>
        <v>0</v>
      </c>
      <c r="P12" s="38"/>
    </row>
    <row r="13" spans="1:25" ht="47.25" customHeight="1">
      <c r="A13" s="29" t="s">
        <v>43</v>
      </c>
      <c r="B13" s="30"/>
      <c r="C13" s="30"/>
      <c r="D13" s="30"/>
      <c r="E13" s="30"/>
      <c r="F13" s="30"/>
      <c r="G13" s="30"/>
      <c r="H13" s="30"/>
      <c r="I13" s="31"/>
      <c r="J13" s="5"/>
      <c r="K13" s="41"/>
      <c r="L13" s="38">
        <f t="shared" si="0"/>
        <v>0</v>
      </c>
      <c r="M13" s="38">
        <f t="shared" si="1"/>
        <v>0</v>
      </c>
      <c r="N13" s="39">
        <v>0</v>
      </c>
      <c r="O13" s="38">
        <f t="shared" si="4"/>
        <v>0</v>
      </c>
      <c r="P13" s="38"/>
    </row>
    <row r="14" spans="1:25" ht="33.75" customHeight="1">
      <c r="A14" s="24" t="s">
        <v>15</v>
      </c>
      <c r="B14" s="24"/>
      <c r="C14" s="23" t="s">
        <v>16</v>
      </c>
      <c r="D14" s="24" t="s">
        <v>44</v>
      </c>
      <c r="E14" s="24"/>
      <c r="F14" s="24"/>
      <c r="G14" s="24"/>
      <c r="H14" s="25" t="s">
        <v>17</v>
      </c>
      <c r="I14" s="25"/>
      <c r="J14" s="5"/>
      <c r="K14" s="41"/>
      <c r="L14" s="38">
        <f t="shared" si="0"/>
        <v>0</v>
      </c>
      <c r="M14" s="38">
        <f t="shared" si="1"/>
        <v>0</v>
      </c>
      <c r="N14" s="39">
        <v>0</v>
      </c>
      <c r="O14" s="38">
        <f t="shared" si="4"/>
        <v>0</v>
      </c>
      <c r="P14" s="38"/>
    </row>
    <row r="15" spans="1:25" ht="33.75" customHeight="1">
      <c r="A15" s="26">
        <v>8794359.7400000002</v>
      </c>
      <c r="B15" s="27"/>
      <c r="C15" s="22">
        <v>6276404.8799999999</v>
      </c>
      <c r="D15" s="28">
        <v>679103.04</v>
      </c>
      <c r="E15" s="28"/>
      <c r="F15" s="28"/>
      <c r="G15" s="28"/>
      <c r="H15" s="28">
        <v>1838581.81</v>
      </c>
      <c r="I15" s="28"/>
      <c r="J15" s="5"/>
      <c r="K15" s="41"/>
      <c r="L15" s="38">
        <f t="shared" si="0"/>
        <v>0</v>
      </c>
      <c r="M15" s="38">
        <f t="shared" si="1"/>
        <v>0</v>
      </c>
      <c r="N15" s="39">
        <v>0</v>
      </c>
      <c r="O15" s="38">
        <f t="shared" si="4"/>
        <v>0</v>
      </c>
      <c r="P15" s="38"/>
    </row>
    <row r="16" spans="1:25" ht="33.75" customHeight="1">
      <c r="A16" s="18"/>
      <c r="B16" s="18"/>
      <c r="C16" s="20"/>
      <c r="D16" s="18"/>
      <c r="E16" s="18"/>
      <c r="F16" s="18"/>
      <c r="G16" s="21"/>
      <c r="H16" s="21"/>
      <c r="I16" s="21"/>
      <c r="J16" s="5"/>
      <c r="K16" s="41"/>
      <c r="L16" s="38">
        <f t="shared" si="0"/>
        <v>0</v>
      </c>
      <c r="M16" s="38">
        <f t="shared" si="1"/>
        <v>0</v>
      </c>
      <c r="N16" s="39">
        <v>0</v>
      </c>
      <c r="O16" s="38">
        <f t="shared" si="4"/>
        <v>0</v>
      </c>
      <c r="P16" s="38"/>
    </row>
    <row r="17" spans="1:25" ht="33.75" customHeight="1">
      <c r="A17" s="43"/>
      <c r="B17" s="43"/>
      <c r="C17" s="47"/>
      <c r="D17" s="43"/>
      <c r="E17" s="43"/>
      <c r="F17" s="43"/>
      <c r="G17" s="42"/>
      <c r="H17" s="42"/>
      <c r="I17" s="42"/>
      <c r="J17" s="5"/>
      <c r="K17" s="41"/>
      <c r="L17" s="38">
        <f t="shared" si="0"/>
        <v>0</v>
      </c>
      <c r="M17" s="38">
        <f t="shared" si="1"/>
        <v>0</v>
      </c>
      <c r="N17" s="39">
        <v>0</v>
      </c>
      <c r="O17" s="38">
        <f t="shared" si="4"/>
        <v>0</v>
      </c>
      <c r="P17" s="38"/>
    </row>
    <row r="18" spans="1:25" ht="33.75" customHeight="1">
      <c r="A18" s="43"/>
      <c r="B18" s="43"/>
      <c r="C18" s="47"/>
      <c r="D18" s="43"/>
      <c r="E18" s="43"/>
      <c r="F18" s="43"/>
      <c r="G18" s="42"/>
      <c r="H18" s="42"/>
      <c r="I18" s="42"/>
      <c r="J18" s="5"/>
      <c r="K18" s="41"/>
      <c r="L18" s="38">
        <f t="shared" si="0"/>
        <v>0</v>
      </c>
      <c r="M18" s="38">
        <f t="shared" si="1"/>
        <v>0</v>
      </c>
      <c r="N18" s="39">
        <v>0</v>
      </c>
      <c r="O18" s="38">
        <f t="shared" si="4"/>
        <v>0</v>
      </c>
      <c r="P18" s="38"/>
    </row>
    <row r="19" spans="1:25" ht="33.75" customHeight="1">
      <c r="A19" s="43"/>
      <c r="B19" s="43"/>
      <c r="C19" s="47"/>
      <c r="D19" s="43"/>
      <c r="E19" s="43"/>
      <c r="F19" s="43"/>
      <c r="G19" s="42"/>
      <c r="H19" s="42"/>
      <c r="I19" s="42"/>
      <c r="J19" s="5"/>
      <c r="K19" s="41"/>
      <c r="L19" s="38">
        <f t="shared" si="0"/>
        <v>0</v>
      </c>
      <c r="M19" s="38">
        <f t="shared" si="1"/>
        <v>0</v>
      </c>
      <c r="N19" s="39">
        <v>0</v>
      </c>
      <c r="O19" s="38">
        <f t="shared" si="4"/>
        <v>0</v>
      </c>
      <c r="P19" s="38"/>
    </row>
    <row r="20" spans="1:25" ht="33.75" customHeight="1">
      <c r="A20" s="43"/>
      <c r="B20" s="43"/>
      <c r="C20" s="47"/>
      <c r="D20" s="43"/>
      <c r="E20" s="43"/>
      <c r="F20" s="43"/>
      <c r="G20" s="42"/>
      <c r="H20" s="42"/>
      <c r="I20" s="42"/>
      <c r="J20" s="5"/>
      <c r="K20" s="41"/>
      <c r="L20" s="38">
        <f t="shared" si="0"/>
        <v>0</v>
      </c>
      <c r="M20" s="38">
        <f t="shared" si="1"/>
        <v>0</v>
      </c>
      <c r="N20" s="39">
        <v>0</v>
      </c>
      <c r="O20" s="38">
        <f t="shared" si="4"/>
        <v>0</v>
      </c>
      <c r="P20" s="38"/>
    </row>
    <row r="21" spans="1:25" ht="33.75" customHeight="1">
      <c r="A21" s="43"/>
      <c r="B21" s="43"/>
      <c r="C21" s="47"/>
      <c r="D21" s="43"/>
      <c r="E21" s="43"/>
      <c r="F21" s="43"/>
      <c r="G21" s="42"/>
      <c r="H21" s="42"/>
      <c r="I21" s="42"/>
      <c r="J21" s="5"/>
      <c r="K21" s="41"/>
      <c r="L21" s="38">
        <f t="shared" si="0"/>
        <v>0</v>
      </c>
      <c r="M21" s="38">
        <f t="shared" si="1"/>
        <v>0</v>
      </c>
      <c r="N21" s="39">
        <v>0</v>
      </c>
      <c r="O21" s="38">
        <f t="shared" si="4"/>
        <v>0</v>
      </c>
      <c r="P21" s="38"/>
    </row>
    <row r="22" spans="1:25" ht="33.75" customHeight="1">
      <c r="A22" s="43"/>
      <c r="B22" s="43"/>
      <c r="C22" s="47"/>
      <c r="D22" s="43"/>
      <c r="E22" s="43"/>
      <c r="F22" s="43"/>
      <c r="G22" s="42"/>
      <c r="H22" s="42"/>
      <c r="I22" s="42"/>
      <c r="J22" s="5"/>
      <c r="K22" s="41"/>
      <c r="L22" s="38">
        <f t="shared" si="0"/>
        <v>0</v>
      </c>
      <c r="M22" s="38">
        <f t="shared" si="1"/>
        <v>0</v>
      </c>
      <c r="N22" s="39">
        <v>0</v>
      </c>
      <c r="O22" s="38">
        <f t="shared" si="4"/>
        <v>0</v>
      </c>
      <c r="P22" s="38"/>
    </row>
    <row r="23" spans="1:25" ht="33.75" customHeight="1">
      <c r="A23" s="43"/>
      <c r="B23" s="43"/>
      <c r="C23" s="47"/>
      <c r="D23" s="43"/>
      <c r="E23" s="43"/>
      <c r="F23" s="43"/>
      <c r="G23" s="42"/>
      <c r="H23" s="42"/>
      <c r="I23" s="42"/>
      <c r="J23" s="5"/>
      <c r="K23" s="41"/>
      <c r="L23" s="38">
        <f t="shared" si="0"/>
        <v>0</v>
      </c>
      <c r="M23" s="38">
        <f t="shared" si="1"/>
        <v>0</v>
      </c>
      <c r="N23" s="39">
        <v>0</v>
      </c>
      <c r="O23" s="38">
        <f t="shared" si="4"/>
        <v>0</v>
      </c>
      <c r="P23" s="38"/>
    </row>
    <row r="24" spans="1:25" ht="33.75" customHeight="1">
      <c r="A24" s="43"/>
      <c r="B24" s="43"/>
      <c r="C24" s="47"/>
      <c r="D24" s="43"/>
      <c r="E24" s="43"/>
      <c r="F24" s="43"/>
      <c r="G24" s="42"/>
      <c r="H24" s="42"/>
      <c r="I24" s="42"/>
      <c r="J24" s="5"/>
      <c r="K24" s="41"/>
      <c r="L24" s="38">
        <f t="shared" si="0"/>
        <v>0</v>
      </c>
      <c r="M24" s="38">
        <f t="shared" si="1"/>
        <v>0</v>
      </c>
      <c r="N24" s="39">
        <v>0</v>
      </c>
      <c r="O24" s="38">
        <f t="shared" si="4"/>
        <v>0</v>
      </c>
      <c r="P24" s="38"/>
    </row>
    <row r="25" spans="1:25" ht="33.75" customHeight="1">
      <c r="A25" s="43"/>
      <c r="B25" s="43"/>
      <c r="C25" s="47"/>
      <c r="D25" s="43"/>
      <c r="E25" s="43"/>
      <c r="F25" s="43"/>
      <c r="G25" s="42"/>
      <c r="H25" s="42"/>
      <c r="I25" s="42"/>
      <c r="J25" s="5"/>
      <c r="K25" s="41"/>
      <c r="L25" s="38">
        <f t="shared" si="0"/>
        <v>0</v>
      </c>
      <c r="M25" s="38">
        <f t="shared" si="1"/>
        <v>0</v>
      </c>
      <c r="N25" s="39">
        <v>0</v>
      </c>
      <c r="O25" s="38">
        <f t="shared" si="4"/>
        <v>0</v>
      </c>
      <c r="P25" s="38"/>
    </row>
    <row r="26" spans="1:25" ht="33.75" customHeight="1">
      <c r="A26" s="43"/>
      <c r="B26" s="43"/>
      <c r="C26" s="47"/>
      <c r="D26" s="43"/>
      <c r="E26" s="43"/>
      <c r="F26" s="43"/>
      <c r="G26" s="42"/>
      <c r="H26" s="42"/>
      <c r="I26" s="42"/>
      <c r="J26" s="5"/>
      <c r="K26" s="41"/>
      <c r="L26" s="38">
        <f t="shared" si="0"/>
        <v>0</v>
      </c>
      <c r="M26" s="38">
        <f t="shared" si="1"/>
        <v>0</v>
      </c>
      <c r="N26" s="39">
        <v>0</v>
      </c>
      <c r="O26" s="38">
        <f t="shared" si="4"/>
        <v>0</v>
      </c>
      <c r="P26" s="38"/>
    </row>
    <row r="27" spans="1:25" s="8" customFormat="1" ht="33.75" customHeight="1">
      <c r="A27" s="48"/>
      <c r="B27" s="48"/>
      <c r="C27" s="48"/>
      <c r="D27" s="48"/>
      <c r="E27" s="48"/>
      <c r="F27" s="48"/>
      <c r="G27" s="49">
        <f>SUM(G2:G26)</f>
        <v>7352198.56666</v>
      </c>
      <c r="H27" s="50">
        <f>SUM(H2:H26)</f>
        <v>2914375.5</v>
      </c>
      <c r="I27" s="49">
        <f t="shared" si="3"/>
        <v>4437823.06666</v>
      </c>
      <c r="J27" s="7"/>
      <c r="K27" s="41">
        <f>SUM(K2:K26)</f>
        <v>1410015.04</v>
      </c>
      <c r="L27" s="41">
        <f>SUM(L2:L26)</f>
        <v>253802.7072</v>
      </c>
      <c r="M27" s="41">
        <f>SUM(M2:M26)</f>
        <v>1663817.7472000001</v>
      </c>
      <c r="N27" s="41"/>
      <c r="O27" s="41">
        <f>SUM(O2:O26)</f>
        <v>1617889.01666</v>
      </c>
      <c r="P27" s="41"/>
      <c r="Q27" s="44"/>
      <c r="R27" s="45"/>
      <c r="S27" s="45"/>
      <c r="T27" s="45"/>
      <c r="U27" s="45"/>
      <c r="V27" s="45"/>
      <c r="W27" s="45"/>
      <c r="X27" s="45"/>
      <c r="Y27" s="33"/>
    </row>
    <row r="28" spans="1:25">
      <c r="A28" s="51"/>
      <c r="B28" s="37"/>
      <c r="C28" s="37"/>
      <c r="D28" s="51"/>
      <c r="E28" s="37"/>
      <c r="F28" s="51"/>
      <c r="G28" s="43"/>
      <c r="H28" s="52"/>
      <c r="I28" s="37"/>
    </row>
  </sheetData>
  <mergeCells count="8">
    <mergeCell ref="A13:I13"/>
    <mergeCell ref="A27:F27"/>
    <mergeCell ref="A14:B14"/>
    <mergeCell ref="D14:G14"/>
    <mergeCell ref="H14:I14"/>
    <mergeCell ref="A15:B15"/>
    <mergeCell ref="D15:G15"/>
    <mergeCell ref="H15:I1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BLOKE EDİLEN PROJE PARALARI</vt:lpstr>
      <vt:lpstr>'BLOKE EDİLEN PROJE PARALARI'!Yazdırma_Alanı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2015-07-27T12:25:26Z</cp:lastPrinted>
  <dcterms:created xsi:type="dcterms:W3CDTF">2014-07-07T12:34:56Z</dcterms:created>
  <dcterms:modified xsi:type="dcterms:W3CDTF">2015-07-29T06:13:44Z</dcterms:modified>
</cp:coreProperties>
</file>